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45" yWindow="0" windowWidth="13620" windowHeight="11640"/>
  </bookViews>
  <sheets>
    <sheet name="I2" sheetId="8" r:id="rId1"/>
  </sheets>
  <definedNames>
    <definedName name="_xlnm.Print_Area" localSheetId="0">'I2'!$A$1:$Z$109</definedName>
  </definedNames>
  <calcPr calcId="145621" concurrentCalc="0"/>
</workbook>
</file>

<file path=xl/calcChain.xml><?xml version="1.0" encoding="utf-8"?>
<calcChain xmlns="http://schemas.openxmlformats.org/spreadsheetml/2006/main">
  <c r="E66" i="8" l="1"/>
  <c r="E67" i="8"/>
  <c r="Q66" i="8"/>
  <c r="Q71" i="8"/>
  <c r="Q72" i="8"/>
  <c r="R71" i="8"/>
  <c r="R72" i="8"/>
  <c r="S71" i="8"/>
  <c r="S72" i="8"/>
  <c r="T71" i="8"/>
  <c r="T72" i="8"/>
  <c r="U71" i="8"/>
  <c r="U72" i="8"/>
  <c r="V71" i="8"/>
  <c r="V72" i="8"/>
  <c r="W71" i="8"/>
  <c r="W72" i="8"/>
  <c r="X71" i="8"/>
  <c r="X72" i="8"/>
  <c r="Y71" i="8"/>
  <c r="Y72" i="8"/>
  <c r="E76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P71" i="8"/>
  <c r="O71" i="8"/>
  <c r="N71" i="8"/>
  <c r="M71" i="8"/>
  <c r="L71" i="8"/>
  <c r="K71" i="8"/>
  <c r="J71" i="8"/>
  <c r="I71" i="8"/>
  <c r="H71" i="8"/>
  <c r="G71" i="8"/>
  <c r="F71" i="8"/>
  <c r="E73" i="8"/>
  <c r="P73" i="8"/>
  <c r="P72" i="8"/>
  <c r="Q73" i="8"/>
  <c r="R73" i="8"/>
  <c r="S73" i="8"/>
  <c r="T73" i="8"/>
  <c r="U73" i="8"/>
  <c r="V73" i="8"/>
  <c r="W73" i="8"/>
  <c r="X73" i="8"/>
  <c r="Y73" i="8"/>
  <c r="O73" i="8"/>
  <c r="N73" i="8"/>
  <c r="M73" i="8"/>
  <c r="L73" i="8"/>
  <c r="K73" i="8"/>
  <c r="J73" i="8"/>
  <c r="I73" i="8"/>
  <c r="H73" i="8"/>
  <c r="G73" i="8"/>
  <c r="F73" i="8"/>
  <c r="E71" i="8"/>
  <c r="H72" i="8"/>
  <c r="I72" i="8"/>
  <c r="J72" i="8"/>
  <c r="K72" i="8"/>
  <c r="L72" i="8"/>
  <c r="M72" i="8"/>
  <c r="N72" i="8"/>
  <c r="O72" i="8"/>
  <c r="E72" i="8"/>
  <c r="G72" i="8"/>
  <c r="F72" i="8"/>
  <c r="O48" i="8"/>
  <c r="L48" i="8"/>
  <c r="F66" i="8"/>
  <c r="G66" i="8"/>
  <c r="H66" i="8"/>
  <c r="I66" i="8"/>
  <c r="J66" i="8"/>
  <c r="K66" i="8"/>
  <c r="L66" i="8"/>
  <c r="M66" i="8"/>
  <c r="N66" i="8"/>
  <c r="O66" i="8"/>
  <c r="P66" i="8"/>
</calcChain>
</file>

<file path=xl/comments1.xml><?xml version="1.0" encoding="utf-8"?>
<comments xmlns="http://schemas.openxmlformats.org/spreadsheetml/2006/main">
  <authors>
    <author>Kriwoy, Jon</author>
    <author>Prakash, Upendra</author>
    <author>Kanala, Mohan</author>
    <author>augustte</author>
  </authors>
  <commentList>
    <comment ref="N12" authorId="0">
      <text>
        <r>
          <rPr>
            <sz val="8"/>
            <color indexed="81"/>
            <rFont val="Tahoma"/>
            <family val="2"/>
          </rPr>
          <t>New Task</t>
        </r>
      </text>
    </comment>
    <comment ref="L16" authorId="1">
      <text>
        <r>
          <rPr>
            <sz val="8"/>
            <color indexed="81"/>
            <rFont val="Tahoma"/>
            <family val="2"/>
          </rPr>
          <t>Design considerations for admin panel need to be addressed</t>
        </r>
      </text>
    </comment>
    <comment ref="J27" authorId="2">
      <text>
        <r>
          <rPr>
            <sz val="10"/>
            <color indexed="81"/>
            <rFont val="Tahoma"/>
            <family val="2"/>
          </rPr>
          <t>Had a additional task that wasn’t part of the initial estimation… the task is to design, build and incorporate the same in bridging the Jojns and Filters to the ETL Tasks</t>
        </r>
      </text>
    </comment>
    <comment ref="H30" authorId="3">
      <text>
        <r>
          <rPr>
            <sz val="10"/>
            <color indexed="81"/>
            <rFont val="Tahoma"/>
            <family val="2"/>
          </rPr>
          <t>Increase because of framework integration</t>
        </r>
      </text>
    </comment>
    <comment ref="K30" authorId="3">
      <text>
        <r>
          <rPr>
            <sz val="10"/>
            <color indexed="81"/>
            <rFont val="Tahoma"/>
            <family val="2"/>
          </rPr>
          <t xml:space="preserve">Modification of Orginal Control Framework (additional 3 hours invested)    </t>
        </r>
      </text>
    </comment>
    <comment ref="O30" authorId="3">
      <text>
        <r>
          <rPr>
            <sz val="10"/>
            <color indexed="81"/>
            <rFont val="Tahoma"/>
            <family val="2"/>
          </rPr>
          <t xml:space="preserve">Modification of Orginal Control Framework (additional 1.5 hours invested)    </t>
        </r>
      </text>
    </comment>
    <comment ref="P30" authorId="3">
      <text>
        <r>
          <rPr>
            <sz val="10"/>
            <color indexed="81"/>
            <rFont val="Tahoma"/>
            <family val="2"/>
          </rPr>
          <t>Morel Effort required for Documentation and creation of Autosys Test Jobs</t>
        </r>
      </text>
    </comment>
    <comment ref="I31" authorId="0">
      <text>
        <r>
          <rPr>
            <sz val="8"/>
            <color indexed="81"/>
            <rFont val="Tahoma"/>
            <family val="2"/>
          </rPr>
          <t xml:space="preserve">Added build component to this task, missed in original EFF build estimate
</t>
        </r>
      </text>
    </comment>
    <comment ref="I32" authorId="0">
      <text>
        <r>
          <rPr>
            <sz val="8"/>
            <color indexed="81"/>
            <rFont val="Tahoma"/>
            <family val="2"/>
          </rPr>
          <t>added 4 hours to test pre-validation routine</t>
        </r>
      </text>
    </comment>
    <comment ref="I64" authorId="3">
      <text>
        <r>
          <rPr>
            <sz val="10"/>
            <color indexed="81"/>
            <rFont val="Tahoma"/>
            <family val="2"/>
          </rPr>
          <t xml:space="preserve">Aiken keeps on asking questions
</t>
        </r>
      </text>
    </comment>
    <comment ref="J64" authorId="3">
      <text>
        <r>
          <rPr>
            <sz val="10"/>
            <color indexed="81"/>
            <rFont val="Tahoma"/>
            <family val="2"/>
          </rPr>
          <t>Getting Yuri and Aiken up to speed. Addition hands on required with Informatica</t>
        </r>
      </text>
    </comment>
    <comment ref="O64" authorId="3">
      <text>
        <r>
          <rPr>
            <sz val="10"/>
            <color indexed="81"/>
            <rFont val="Tahoma"/>
            <family val="2"/>
          </rPr>
          <t xml:space="preserve">AutoSys 'Trainging'  (additional 2 hours invested)    </t>
        </r>
      </text>
    </comment>
  </commentList>
</comments>
</file>

<file path=xl/sharedStrings.xml><?xml version="1.0" encoding="utf-8"?>
<sst xmlns="http://schemas.openxmlformats.org/spreadsheetml/2006/main" count="129" uniqueCount="92">
  <si>
    <t>Day #</t>
  </si>
  <si>
    <t xml:space="preserve">Hours Remaining </t>
  </si>
  <si>
    <t>Day</t>
  </si>
  <si>
    <t>M</t>
  </si>
  <si>
    <t>T</t>
  </si>
  <si>
    <t>W</t>
  </si>
  <si>
    <t>F</t>
  </si>
  <si>
    <t>DL</t>
  </si>
  <si>
    <t>TA</t>
  </si>
  <si>
    <t>TH</t>
  </si>
  <si>
    <t>Estimate</t>
  </si>
  <si>
    <t>Iteration 2 (burndown)</t>
  </si>
  <si>
    <t>Table design</t>
  </si>
  <si>
    <t>Review EI-2 components for EFF</t>
  </si>
  <si>
    <t xml:space="preserve">Refine &amp; standardize components of EFF (EI-2) </t>
  </si>
  <si>
    <t>Build EFF</t>
  </si>
  <si>
    <t>Test EFF based on sample filter critieria</t>
  </si>
  <si>
    <t>MK, UP</t>
  </si>
  <si>
    <t>SO</t>
  </si>
  <si>
    <t>TA, AL</t>
  </si>
  <si>
    <t xml:space="preserve">Finalize Requirements </t>
  </si>
  <si>
    <t>RS</t>
  </si>
  <si>
    <t>Design system error handling</t>
  </si>
  <si>
    <t>MK</t>
  </si>
  <si>
    <t xml:space="preserve">Design data error/exception handling </t>
  </si>
  <si>
    <t>UP</t>
  </si>
  <si>
    <t xml:space="preserve">Design database component of error threshold </t>
  </si>
  <si>
    <t>Data modeling for error thresholds</t>
  </si>
  <si>
    <t xml:space="preserve">Build database component of error threshold </t>
  </si>
  <si>
    <t xml:space="preserve">Unit test database component of error threshold </t>
  </si>
  <si>
    <t>SR</t>
  </si>
  <si>
    <t>Review impact to admin panel (cycle 1)  design changes</t>
  </si>
  <si>
    <t>Usability review of change (business)</t>
  </si>
  <si>
    <t>Usability review of change (prod support)</t>
  </si>
  <si>
    <t xml:space="preserve">Build/modify views in admin panel </t>
  </si>
  <si>
    <t xml:space="preserve">Design notification </t>
  </si>
  <si>
    <t>Table design for notification</t>
  </si>
  <si>
    <t xml:space="preserve">Build notification component </t>
  </si>
  <si>
    <t>Configure notification component (business)</t>
  </si>
  <si>
    <t>Configure notification component (prod support)</t>
  </si>
  <si>
    <t>SM</t>
  </si>
  <si>
    <t>Design Joins</t>
  </si>
  <si>
    <t xml:space="preserve">Design Summation </t>
  </si>
  <si>
    <t>Build joins framework</t>
  </si>
  <si>
    <t>Build summation framework</t>
  </si>
  <si>
    <t xml:space="preserve">Integrate (joins &amp; summation) </t>
  </si>
  <si>
    <t>Identify existing logging features</t>
  </si>
  <si>
    <t xml:space="preserve">Requirments and Design for CI-3 </t>
  </si>
  <si>
    <t>Req for FinAcc</t>
  </si>
  <si>
    <t>RS, SM, EV</t>
  </si>
  <si>
    <t>Approach to datadictionary maintenance</t>
  </si>
  <si>
    <t xml:space="preserve">SO, SM, RS </t>
  </si>
  <si>
    <t>Design ETL load for FinAcc</t>
  </si>
  <si>
    <t>Req for Credit App</t>
  </si>
  <si>
    <t>MM, SM</t>
  </si>
  <si>
    <t>Req for FinAcc change</t>
  </si>
  <si>
    <t>MM, SM, RS</t>
  </si>
  <si>
    <t xml:space="preserve">Req for FinAcc bal </t>
  </si>
  <si>
    <t>EV, SM, RS</t>
  </si>
  <si>
    <t xml:space="preserve">List of re-usable components </t>
  </si>
  <si>
    <t>Data type and precission consistency base on data mapping</t>
  </si>
  <si>
    <t xml:space="preserve">SO </t>
  </si>
  <si>
    <t xml:space="preserve">Data modeling FinAcc </t>
  </si>
  <si>
    <t>Test Bed shakedown</t>
  </si>
  <si>
    <t>Big SIT</t>
  </si>
  <si>
    <t>Small SIT</t>
  </si>
  <si>
    <t>SR, MC</t>
  </si>
  <si>
    <t xml:space="preserve">System req new (7.1) tables </t>
  </si>
  <si>
    <t>Desing for new 7.1 tables</t>
  </si>
  <si>
    <t>Data modeling (Joins &amp; Summation)</t>
  </si>
  <si>
    <t>MK, TA</t>
  </si>
  <si>
    <t>(1A) Error Handling Framwork</t>
  </si>
  <si>
    <t>(1B) Application Support Framework</t>
  </si>
  <si>
    <t xml:space="preserve">(1C) Audit Logging </t>
  </si>
  <si>
    <t>(2A) Data Assembly Framework (Joins &amp; Summation)</t>
  </si>
  <si>
    <t>(2B) Externalized Filtering Framework (EFF)</t>
  </si>
  <si>
    <t>MK, UP,SZ</t>
  </si>
  <si>
    <t>Misc</t>
  </si>
  <si>
    <t>Setup of new dev resource tools</t>
  </si>
  <si>
    <t>Edjucation/training of new dev resource</t>
  </si>
  <si>
    <t>RS,SM, EV</t>
  </si>
  <si>
    <t>Design &amp; Build pre-validation routine</t>
  </si>
  <si>
    <t>JS</t>
  </si>
  <si>
    <t>TA, AL, YK</t>
  </si>
  <si>
    <t xml:space="preserve">Documents Partition Exchange Strategy </t>
  </si>
  <si>
    <t>MC, SR</t>
  </si>
  <si>
    <t>Acutals</t>
  </si>
  <si>
    <t>Forecast</t>
  </si>
  <si>
    <t>Actual Avg. hrs/last 3 days</t>
  </si>
  <si>
    <t>Ideal Plan</t>
  </si>
  <si>
    <t>&lt;= Hrs OT/improvement needed to get back on track</t>
  </si>
  <si>
    <t>Planned Avg. hrs/day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</si>
</sst>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i/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ill="1" applyBorder="1" applyAlignment="1">
      <alignment horizontal="left" indent="4"/>
    </xf>
    <xf numFmtId="164" fontId="0" fillId="0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10" xfId="0" applyFill="1" applyBorder="1" applyAlignment="1">
      <alignment horizontal="left" indent="4"/>
    </xf>
    <xf numFmtId="0" fontId="3" fillId="0" borderId="10" xfId="0" applyFont="1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2" borderId="10" xfId="0" applyFill="1" applyBorder="1" applyAlignment="1">
      <alignment horizontal="left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/>
    <xf numFmtId="0" fontId="3" fillId="0" borderId="10" xfId="0" applyFont="1" applyFill="1" applyBorder="1" applyAlignment="1">
      <alignment horizontal="left" indent="4"/>
    </xf>
    <xf numFmtId="0" fontId="8" fillId="0" borderId="0" xfId="0" applyFont="1" applyAlignment="1">
      <alignment horizontal="left" indent="4"/>
    </xf>
    <xf numFmtId="0" fontId="0" fillId="3" borderId="0" xfId="0" applyFill="1" applyAlignment="1">
      <alignment horizontal="right"/>
    </xf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 horizontal="right"/>
    </xf>
    <xf numFmtId="0" fontId="2" fillId="5" borderId="0" xfId="0" applyFont="1" applyFill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quotePrefix="1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11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Project Name - Iteration 2</a:t>
            </a:r>
          </a:p>
        </c:rich>
      </c:tx>
      <c:layout>
        <c:manualLayout>
          <c:xMode val="edge"/>
          <c:yMode val="edge"/>
          <c:x val="0.23139189260448081"/>
          <c:y val="3.165735567970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662360845337578E-2"/>
          <c:y val="0.13594065689859916"/>
          <c:w val="0.9449128071180859"/>
          <c:h val="0.7281205047582503"/>
        </c:manualLayout>
      </c:layout>
      <c:lineChart>
        <c:grouping val="standard"/>
        <c:varyColors val="0"/>
        <c:ser>
          <c:idx val="0"/>
          <c:order val="0"/>
          <c:tx>
            <c:strRef>
              <c:f>'I2'!$D$71</c:f>
              <c:strCache>
                <c:ptCount val="1"/>
                <c:pt idx="0">
                  <c:v>Acutals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'I2'!$E$69:$Y$69</c:f>
              <c:numCache>
                <c:formatCode>[$-409]d\-mmm;@</c:formatCode>
                <c:ptCount val="21"/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41191</c:v>
                </c:pt>
                <c:pt idx="6">
                  <c:v>41192</c:v>
                </c:pt>
                <c:pt idx="7">
                  <c:v>41193</c:v>
                </c:pt>
                <c:pt idx="8">
                  <c:v>41194</c:v>
                </c:pt>
                <c:pt idx="9">
                  <c:v>41197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  <c:pt idx="17">
                  <c:v>41207</c:v>
                </c:pt>
                <c:pt idx="18">
                  <c:v>41208</c:v>
                </c:pt>
                <c:pt idx="19">
                  <c:v>41211</c:v>
                </c:pt>
                <c:pt idx="20">
                  <c:v>41212</c:v>
                </c:pt>
              </c:numCache>
            </c:numRef>
          </c:cat>
          <c:val>
            <c:numRef>
              <c:f>'I2'!$E$71:$Y$71</c:f>
              <c:numCache>
                <c:formatCode>General</c:formatCode>
                <c:ptCount val="21"/>
                <c:pt idx="0">
                  <c:v>742.5</c:v>
                </c:pt>
                <c:pt idx="1">
                  <c:v>693.5</c:v>
                </c:pt>
                <c:pt idx="2">
                  <c:v>667.5</c:v>
                </c:pt>
                <c:pt idx="3">
                  <c:v>589.5</c:v>
                </c:pt>
                <c:pt idx="4">
                  <c:v>585</c:v>
                </c:pt>
                <c:pt idx="5">
                  <c:v>554</c:v>
                </c:pt>
                <c:pt idx="6">
                  <c:v>528</c:v>
                </c:pt>
                <c:pt idx="7">
                  <c:v>501.5</c:v>
                </c:pt>
                <c:pt idx="8">
                  <c:v>460.5</c:v>
                </c:pt>
                <c:pt idx="9">
                  <c:v>432</c:v>
                </c:pt>
                <c:pt idx="10">
                  <c:v>392.5</c:v>
                </c:pt>
                <c:pt idx="11">
                  <c:v>366</c:v>
                </c:pt>
                <c:pt idx="12">
                  <c:v>344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'I2'!$D$73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'I2'!$E$69:$Y$69</c:f>
              <c:numCache>
                <c:formatCode>[$-409]d\-mmm;@</c:formatCode>
                <c:ptCount val="21"/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41191</c:v>
                </c:pt>
                <c:pt idx="6">
                  <c:v>41192</c:v>
                </c:pt>
                <c:pt idx="7">
                  <c:v>41193</c:v>
                </c:pt>
                <c:pt idx="8">
                  <c:v>41194</c:v>
                </c:pt>
                <c:pt idx="9">
                  <c:v>41197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  <c:pt idx="17">
                  <c:v>41207</c:v>
                </c:pt>
                <c:pt idx="18">
                  <c:v>41208</c:v>
                </c:pt>
                <c:pt idx="19">
                  <c:v>41211</c:v>
                </c:pt>
                <c:pt idx="20">
                  <c:v>41212</c:v>
                </c:pt>
              </c:numCache>
            </c:numRef>
          </c:cat>
          <c:val>
            <c:numRef>
              <c:f>'I2'!$E$73:$Y$73</c:f>
              <c:numCache>
                <c:formatCode>General</c:formatCode>
                <c:ptCount val="21"/>
                <c:pt idx="0">
                  <c:v>742.5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315</c:v>
                </c:pt>
                <c:pt idx="14">
                  <c:v>286</c:v>
                </c:pt>
                <c:pt idx="15">
                  <c:v>257</c:v>
                </c:pt>
                <c:pt idx="16">
                  <c:v>228</c:v>
                </c:pt>
                <c:pt idx="17">
                  <c:v>199</c:v>
                </c:pt>
                <c:pt idx="18">
                  <c:v>170</c:v>
                </c:pt>
                <c:pt idx="19">
                  <c:v>141</c:v>
                </c:pt>
                <c:pt idx="20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'I2'!$D$74</c:f>
              <c:strCache>
                <c:ptCount val="1"/>
                <c:pt idx="0">
                  <c:v>Ideal Plan</c:v>
                </c:pt>
              </c:strCache>
            </c:strRef>
          </c:tx>
          <c:cat>
            <c:numRef>
              <c:f>'I2'!$E$69:$Y$69</c:f>
              <c:numCache>
                <c:formatCode>[$-409]d\-mmm;@</c:formatCode>
                <c:ptCount val="21"/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41191</c:v>
                </c:pt>
                <c:pt idx="6">
                  <c:v>41192</c:v>
                </c:pt>
                <c:pt idx="7">
                  <c:v>41193</c:v>
                </c:pt>
                <c:pt idx="8">
                  <c:v>41194</c:v>
                </c:pt>
                <c:pt idx="9">
                  <c:v>41197</c:v>
                </c:pt>
                <c:pt idx="10">
                  <c:v>41198</c:v>
                </c:pt>
                <c:pt idx="11">
                  <c:v>41199</c:v>
                </c:pt>
                <c:pt idx="12">
                  <c:v>41200</c:v>
                </c:pt>
                <c:pt idx="13">
                  <c:v>41201</c:v>
                </c:pt>
                <c:pt idx="14">
                  <c:v>41204</c:v>
                </c:pt>
                <c:pt idx="15">
                  <c:v>41205</c:v>
                </c:pt>
                <c:pt idx="16">
                  <c:v>41206</c:v>
                </c:pt>
                <c:pt idx="17">
                  <c:v>41207</c:v>
                </c:pt>
                <c:pt idx="18">
                  <c:v>41208</c:v>
                </c:pt>
                <c:pt idx="19">
                  <c:v>41211</c:v>
                </c:pt>
                <c:pt idx="20">
                  <c:v>41212</c:v>
                </c:pt>
              </c:numCache>
            </c:numRef>
          </c:cat>
          <c:val>
            <c:numRef>
              <c:f>'I2'!$E$74:$Y$74</c:f>
              <c:numCache>
                <c:formatCode>General</c:formatCode>
                <c:ptCount val="21"/>
                <c:pt idx="0">
                  <c:v>742.5</c:v>
                </c:pt>
                <c:pt idx="1">
                  <c:v>704.5</c:v>
                </c:pt>
                <c:pt idx="2">
                  <c:v>666.5</c:v>
                </c:pt>
                <c:pt idx="3">
                  <c:v>628.5</c:v>
                </c:pt>
                <c:pt idx="4">
                  <c:v>590.5</c:v>
                </c:pt>
                <c:pt idx="5">
                  <c:v>552.5</c:v>
                </c:pt>
                <c:pt idx="6">
                  <c:v>514.5</c:v>
                </c:pt>
                <c:pt idx="7">
                  <c:v>476.5</c:v>
                </c:pt>
                <c:pt idx="8">
                  <c:v>438.5</c:v>
                </c:pt>
                <c:pt idx="9">
                  <c:v>400.5</c:v>
                </c:pt>
                <c:pt idx="10">
                  <c:v>362.5</c:v>
                </c:pt>
                <c:pt idx="11">
                  <c:v>324.5</c:v>
                </c:pt>
                <c:pt idx="12">
                  <c:v>286.5</c:v>
                </c:pt>
                <c:pt idx="13">
                  <c:v>248.5</c:v>
                </c:pt>
                <c:pt idx="14">
                  <c:v>210.5</c:v>
                </c:pt>
                <c:pt idx="15">
                  <c:v>172.5</c:v>
                </c:pt>
                <c:pt idx="16">
                  <c:v>134.5</c:v>
                </c:pt>
                <c:pt idx="17">
                  <c:v>96.5</c:v>
                </c:pt>
                <c:pt idx="18">
                  <c:v>58.5</c:v>
                </c:pt>
                <c:pt idx="19">
                  <c:v>20.5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48864"/>
        <c:axId val="134558848"/>
      </c:lineChart>
      <c:dateAx>
        <c:axId val="134548864"/>
        <c:scaling>
          <c:orientation val="minMax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58848"/>
        <c:crosses val="autoZero"/>
        <c:auto val="1"/>
        <c:lblOffset val="100"/>
        <c:baseTimeUnit val="days"/>
        <c:majorUnit val="1"/>
        <c:minorUnit val="1"/>
      </c:dateAx>
      <c:valAx>
        <c:axId val="13455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200"/>
                  <a:t>Hours Remaining</a:t>
                </a:r>
              </a:p>
            </c:rich>
          </c:tx>
          <c:layout>
            <c:manualLayout>
              <c:xMode val="edge"/>
              <c:yMode val="edge"/>
              <c:x val="1.0900973995105699E-2"/>
              <c:y val="0.37485135562342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48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48623643271229"/>
          <c:y val="0.52050243365709314"/>
          <c:w val="0.13279408854617791"/>
          <c:h val="0.223894743737379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77</xdr:row>
      <xdr:rowOff>0</xdr:rowOff>
    </xdr:from>
    <xdr:to>
      <xdr:col>25</xdr:col>
      <xdr:colOff>19050</xdr:colOff>
      <xdr:row>110</xdr:row>
      <xdr:rowOff>89647</xdr:rowOff>
    </xdr:to>
    <xdr:graphicFrame macro="">
      <xdr:nvGraphicFramePr>
        <xdr:cNvPr id="16089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29</xdr:row>
      <xdr:rowOff>0</xdr:rowOff>
    </xdr:from>
    <xdr:to>
      <xdr:col>8</xdr:col>
      <xdr:colOff>0</xdr:colOff>
      <xdr:row>29</xdr:row>
      <xdr:rowOff>47625</xdr:rowOff>
    </xdr:to>
    <xdr:sp macro="" textlink="">
      <xdr:nvSpPr>
        <xdr:cNvPr id="1608928" name="AutoShape 19"/>
        <xdr:cNvSpPr>
          <a:spLocks noChangeArrowheads="1"/>
        </xdr:cNvSpPr>
      </xdr:nvSpPr>
      <xdr:spPr bwMode="auto">
        <a:xfrm flipH="1" flipV="1">
          <a:off x="6686550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30</xdr:row>
      <xdr:rowOff>0</xdr:rowOff>
    </xdr:from>
    <xdr:to>
      <xdr:col>9</xdr:col>
      <xdr:colOff>0</xdr:colOff>
      <xdr:row>30</xdr:row>
      <xdr:rowOff>47625</xdr:rowOff>
    </xdr:to>
    <xdr:sp macro="" textlink="">
      <xdr:nvSpPr>
        <xdr:cNvPr id="1608929" name="AutoShape 20"/>
        <xdr:cNvSpPr>
          <a:spLocks noChangeArrowheads="1"/>
        </xdr:cNvSpPr>
      </xdr:nvSpPr>
      <xdr:spPr bwMode="auto">
        <a:xfrm flipH="1" flipV="1">
          <a:off x="7153275" y="4857750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31</xdr:row>
      <xdr:rowOff>0</xdr:rowOff>
    </xdr:from>
    <xdr:to>
      <xdr:col>9</xdr:col>
      <xdr:colOff>0</xdr:colOff>
      <xdr:row>31</xdr:row>
      <xdr:rowOff>47625</xdr:rowOff>
    </xdr:to>
    <xdr:sp macro="" textlink="">
      <xdr:nvSpPr>
        <xdr:cNvPr id="1608930" name="AutoShape 21"/>
        <xdr:cNvSpPr>
          <a:spLocks noChangeArrowheads="1"/>
        </xdr:cNvSpPr>
      </xdr:nvSpPr>
      <xdr:spPr bwMode="auto">
        <a:xfrm flipH="1" flipV="1">
          <a:off x="7153275" y="50196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63</xdr:row>
      <xdr:rowOff>0</xdr:rowOff>
    </xdr:from>
    <xdr:to>
      <xdr:col>9</xdr:col>
      <xdr:colOff>0</xdr:colOff>
      <xdr:row>63</xdr:row>
      <xdr:rowOff>47625</xdr:rowOff>
    </xdr:to>
    <xdr:sp macro="" textlink="">
      <xdr:nvSpPr>
        <xdr:cNvPr id="1608931" name="AutoShape 22"/>
        <xdr:cNvSpPr>
          <a:spLocks noChangeArrowheads="1"/>
        </xdr:cNvSpPr>
      </xdr:nvSpPr>
      <xdr:spPr bwMode="auto">
        <a:xfrm flipH="1" flipV="1">
          <a:off x="7153275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390525</xdr:colOff>
      <xdr:row>63</xdr:row>
      <xdr:rowOff>0</xdr:rowOff>
    </xdr:from>
    <xdr:to>
      <xdr:col>10</xdr:col>
      <xdr:colOff>0</xdr:colOff>
      <xdr:row>63</xdr:row>
      <xdr:rowOff>47625</xdr:rowOff>
    </xdr:to>
    <xdr:sp macro="" textlink="">
      <xdr:nvSpPr>
        <xdr:cNvPr id="1608932" name="AutoShape 23"/>
        <xdr:cNvSpPr>
          <a:spLocks noChangeArrowheads="1"/>
        </xdr:cNvSpPr>
      </xdr:nvSpPr>
      <xdr:spPr bwMode="auto">
        <a:xfrm flipH="1" flipV="1">
          <a:off x="7620000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390525</xdr:colOff>
      <xdr:row>15</xdr:row>
      <xdr:rowOff>0</xdr:rowOff>
    </xdr:from>
    <xdr:to>
      <xdr:col>12</xdr:col>
      <xdr:colOff>0</xdr:colOff>
      <xdr:row>15</xdr:row>
      <xdr:rowOff>47625</xdr:rowOff>
    </xdr:to>
    <xdr:sp macro="" textlink="">
      <xdr:nvSpPr>
        <xdr:cNvPr id="1608933" name="AutoShape 93"/>
        <xdr:cNvSpPr>
          <a:spLocks noChangeArrowheads="1"/>
        </xdr:cNvSpPr>
      </xdr:nvSpPr>
      <xdr:spPr bwMode="auto">
        <a:xfrm flipH="1" flipV="1">
          <a:off x="8553450" y="24288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390525</xdr:colOff>
      <xdr:row>26</xdr:row>
      <xdr:rowOff>0</xdr:rowOff>
    </xdr:from>
    <xdr:to>
      <xdr:col>10</xdr:col>
      <xdr:colOff>0</xdr:colOff>
      <xdr:row>26</xdr:row>
      <xdr:rowOff>47625</xdr:rowOff>
    </xdr:to>
    <xdr:sp macro="" textlink="">
      <xdr:nvSpPr>
        <xdr:cNvPr id="1608934" name="AutoShape 94"/>
        <xdr:cNvSpPr>
          <a:spLocks noChangeArrowheads="1"/>
        </xdr:cNvSpPr>
      </xdr:nvSpPr>
      <xdr:spPr bwMode="auto">
        <a:xfrm flipH="1" flipV="1">
          <a:off x="7620000" y="4210050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390525</xdr:colOff>
      <xdr:row>29</xdr:row>
      <xdr:rowOff>0</xdr:rowOff>
    </xdr:from>
    <xdr:to>
      <xdr:col>8</xdr:col>
      <xdr:colOff>0</xdr:colOff>
      <xdr:row>29</xdr:row>
      <xdr:rowOff>47625</xdr:rowOff>
    </xdr:to>
    <xdr:sp macro="" textlink="">
      <xdr:nvSpPr>
        <xdr:cNvPr id="1608935" name="AutoShape 95"/>
        <xdr:cNvSpPr>
          <a:spLocks noChangeArrowheads="1"/>
        </xdr:cNvSpPr>
      </xdr:nvSpPr>
      <xdr:spPr bwMode="auto">
        <a:xfrm flipH="1" flipV="1">
          <a:off x="6686550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29</xdr:row>
      <xdr:rowOff>0</xdr:rowOff>
    </xdr:from>
    <xdr:to>
      <xdr:col>11</xdr:col>
      <xdr:colOff>0</xdr:colOff>
      <xdr:row>29</xdr:row>
      <xdr:rowOff>47625</xdr:rowOff>
    </xdr:to>
    <xdr:sp macro="" textlink="">
      <xdr:nvSpPr>
        <xdr:cNvPr id="1608936" name="AutoShape 96"/>
        <xdr:cNvSpPr>
          <a:spLocks noChangeArrowheads="1"/>
        </xdr:cNvSpPr>
      </xdr:nvSpPr>
      <xdr:spPr bwMode="auto">
        <a:xfrm flipH="1" flipV="1">
          <a:off x="8086725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30</xdr:row>
      <xdr:rowOff>0</xdr:rowOff>
    </xdr:from>
    <xdr:to>
      <xdr:col>9</xdr:col>
      <xdr:colOff>0</xdr:colOff>
      <xdr:row>30</xdr:row>
      <xdr:rowOff>47625</xdr:rowOff>
    </xdr:to>
    <xdr:sp macro="" textlink="">
      <xdr:nvSpPr>
        <xdr:cNvPr id="1608937" name="AutoShape 97"/>
        <xdr:cNvSpPr>
          <a:spLocks noChangeArrowheads="1"/>
        </xdr:cNvSpPr>
      </xdr:nvSpPr>
      <xdr:spPr bwMode="auto">
        <a:xfrm flipH="1" flipV="1">
          <a:off x="7153275" y="4857750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31</xdr:row>
      <xdr:rowOff>0</xdr:rowOff>
    </xdr:from>
    <xdr:to>
      <xdr:col>9</xdr:col>
      <xdr:colOff>0</xdr:colOff>
      <xdr:row>31</xdr:row>
      <xdr:rowOff>47625</xdr:rowOff>
    </xdr:to>
    <xdr:sp macro="" textlink="">
      <xdr:nvSpPr>
        <xdr:cNvPr id="1608938" name="AutoShape 98"/>
        <xdr:cNvSpPr>
          <a:spLocks noChangeArrowheads="1"/>
        </xdr:cNvSpPr>
      </xdr:nvSpPr>
      <xdr:spPr bwMode="auto">
        <a:xfrm flipH="1" flipV="1">
          <a:off x="7153275" y="50196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63</xdr:row>
      <xdr:rowOff>0</xdr:rowOff>
    </xdr:from>
    <xdr:to>
      <xdr:col>9</xdr:col>
      <xdr:colOff>0</xdr:colOff>
      <xdr:row>63</xdr:row>
      <xdr:rowOff>47625</xdr:rowOff>
    </xdr:to>
    <xdr:sp macro="" textlink="">
      <xdr:nvSpPr>
        <xdr:cNvPr id="1608939" name="AutoShape 99"/>
        <xdr:cNvSpPr>
          <a:spLocks noChangeArrowheads="1"/>
        </xdr:cNvSpPr>
      </xdr:nvSpPr>
      <xdr:spPr bwMode="auto">
        <a:xfrm flipH="1" flipV="1">
          <a:off x="7153275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390525</xdr:colOff>
      <xdr:row>63</xdr:row>
      <xdr:rowOff>0</xdr:rowOff>
    </xdr:from>
    <xdr:to>
      <xdr:col>10</xdr:col>
      <xdr:colOff>0</xdr:colOff>
      <xdr:row>63</xdr:row>
      <xdr:rowOff>47625</xdr:rowOff>
    </xdr:to>
    <xdr:sp macro="" textlink="">
      <xdr:nvSpPr>
        <xdr:cNvPr id="1608940" name="AutoShape 100"/>
        <xdr:cNvSpPr>
          <a:spLocks noChangeArrowheads="1"/>
        </xdr:cNvSpPr>
      </xdr:nvSpPr>
      <xdr:spPr bwMode="auto">
        <a:xfrm flipH="1" flipV="1">
          <a:off x="7620000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390525</xdr:colOff>
      <xdr:row>15</xdr:row>
      <xdr:rowOff>0</xdr:rowOff>
    </xdr:from>
    <xdr:to>
      <xdr:col>12</xdr:col>
      <xdr:colOff>0</xdr:colOff>
      <xdr:row>15</xdr:row>
      <xdr:rowOff>47625</xdr:rowOff>
    </xdr:to>
    <xdr:sp macro="" textlink="">
      <xdr:nvSpPr>
        <xdr:cNvPr id="1608941" name="AutoShape 101"/>
        <xdr:cNvSpPr>
          <a:spLocks noChangeArrowheads="1"/>
        </xdr:cNvSpPr>
      </xdr:nvSpPr>
      <xdr:spPr bwMode="auto">
        <a:xfrm flipH="1" flipV="1">
          <a:off x="8553450" y="24288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390525</xdr:colOff>
      <xdr:row>26</xdr:row>
      <xdr:rowOff>0</xdr:rowOff>
    </xdr:from>
    <xdr:to>
      <xdr:col>10</xdr:col>
      <xdr:colOff>0</xdr:colOff>
      <xdr:row>26</xdr:row>
      <xdr:rowOff>47625</xdr:rowOff>
    </xdr:to>
    <xdr:sp macro="" textlink="">
      <xdr:nvSpPr>
        <xdr:cNvPr id="1608942" name="AutoShape 102"/>
        <xdr:cNvSpPr>
          <a:spLocks noChangeArrowheads="1"/>
        </xdr:cNvSpPr>
      </xdr:nvSpPr>
      <xdr:spPr bwMode="auto">
        <a:xfrm flipH="1" flipV="1">
          <a:off x="7620000" y="4210050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390525</xdr:colOff>
      <xdr:row>29</xdr:row>
      <xdr:rowOff>0</xdr:rowOff>
    </xdr:from>
    <xdr:to>
      <xdr:col>8</xdr:col>
      <xdr:colOff>0</xdr:colOff>
      <xdr:row>29</xdr:row>
      <xdr:rowOff>47625</xdr:rowOff>
    </xdr:to>
    <xdr:sp macro="" textlink="">
      <xdr:nvSpPr>
        <xdr:cNvPr id="1608943" name="AutoShape 103"/>
        <xdr:cNvSpPr>
          <a:spLocks noChangeArrowheads="1"/>
        </xdr:cNvSpPr>
      </xdr:nvSpPr>
      <xdr:spPr bwMode="auto">
        <a:xfrm flipH="1" flipV="1">
          <a:off x="6686550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29</xdr:row>
      <xdr:rowOff>0</xdr:rowOff>
    </xdr:from>
    <xdr:to>
      <xdr:col>11</xdr:col>
      <xdr:colOff>0</xdr:colOff>
      <xdr:row>29</xdr:row>
      <xdr:rowOff>47625</xdr:rowOff>
    </xdr:to>
    <xdr:sp macro="" textlink="">
      <xdr:nvSpPr>
        <xdr:cNvPr id="1608944" name="AutoShape 104"/>
        <xdr:cNvSpPr>
          <a:spLocks noChangeArrowheads="1"/>
        </xdr:cNvSpPr>
      </xdr:nvSpPr>
      <xdr:spPr bwMode="auto">
        <a:xfrm flipH="1" flipV="1">
          <a:off x="8086725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30</xdr:row>
      <xdr:rowOff>0</xdr:rowOff>
    </xdr:from>
    <xdr:to>
      <xdr:col>9</xdr:col>
      <xdr:colOff>0</xdr:colOff>
      <xdr:row>30</xdr:row>
      <xdr:rowOff>47625</xdr:rowOff>
    </xdr:to>
    <xdr:sp macro="" textlink="">
      <xdr:nvSpPr>
        <xdr:cNvPr id="1608945" name="AutoShape 105"/>
        <xdr:cNvSpPr>
          <a:spLocks noChangeArrowheads="1"/>
        </xdr:cNvSpPr>
      </xdr:nvSpPr>
      <xdr:spPr bwMode="auto">
        <a:xfrm flipH="1" flipV="1">
          <a:off x="7153275" y="4857750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31</xdr:row>
      <xdr:rowOff>0</xdr:rowOff>
    </xdr:from>
    <xdr:to>
      <xdr:col>9</xdr:col>
      <xdr:colOff>0</xdr:colOff>
      <xdr:row>31</xdr:row>
      <xdr:rowOff>47625</xdr:rowOff>
    </xdr:to>
    <xdr:sp macro="" textlink="">
      <xdr:nvSpPr>
        <xdr:cNvPr id="1608946" name="AutoShape 106"/>
        <xdr:cNvSpPr>
          <a:spLocks noChangeArrowheads="1"/>
        </xdr:cNvSpPr>
      </xdr:nvSpPr>
      <xdr:spPr bwMode="auto">
        <a:xfrm flipH="1" flipV="1">
          <a:off x="7153275" y="50196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63</xdr:row>
      <xdr:rowOff>0</xdr:rowOff>
    </xdr:from>
    <xdr:to>
      <xdr:col>9</xdr:col>
      <xdr:colOff>0</xdr:colOff>
      <xdr:row>63</xdr:row>
      <xdr:rowOff>47625</xdr:rowOff>
    </xdr:to>
    <xdr:sp macro="" textlink="">
      <xdr:nvSpPr>
        <xdr:cNvPr id="1608947" name="AutoShape 107"/>
        <xdr:cNvSpPr>
          <a:spLocks noChangeArrowheads="1"/>
        </xdr:cNvSpPr>
      </xdr:nvSpPr>
      <xdr:spPr bwMode="auto">
        <a:xfrm flipH="1" flipV="1">
          <a:off x="7153275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390525</xdr:colOff>
      <xdr:row>63</xdr:row>
      <xdr:rowOff>0</xdr:rowOff>
    </xdr:from>
    <xdr:to>
      <xdr:col>10</xdr:col>
      <xdr:colOff>0</xdr:colOff>
      <xdr:row>63</xdr:row>
      <xdr:rowOff>47625</xdr:rowOff>
    </xdr:to>
    <xdr:sp macro="" textlink="">
      <xdr:nvSpPr>
        <xdr:cNvPr id="1608948" name="AutoShape 108"/>
        <xdr:cNvSpPr>
          <a:spLocks noChangeArrowheads="1"/>
        </xdr:cNvSpPr>
      </xdr:nvSpPr>
      <xdr:spPr bwMode="auto">
        <a:xfrm flipH="1" flipV="1">
          <a:off x="7620000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390525</xdr:colOff>
      <xdr:row>11</xdr:row>
      <xdr:rowOff>0</xdr:rowOff>
    </xdr:from>
    <xdr:to>
      <xdr:col>14</xdr:col>
      <xdr:colOff>0</xdr:colOff>
      <xdr:row>11</xdr:row>
      <xdr:rowOff>47625</xdr:rowOff>
    </xdr:to>
    <xdr:sp macro="" textlink="">
      <xdr:nvSpPr>
        <xdr:cNvPr id="1608949" name="AutoShape 245"/>
        <xdr:cNvSpPr>
          <a:spLocks noChangeArrowheads="1"/>
        </xdr:cNvSpPr>
      </xdr:nvSpPr>
      <xdr:spPr bwMode="auto">
        <a:xfrm flipH="1" flipV="1">
          <a:off x="9486900" y="17811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390525</xdr:colOff>
      <xdr:row>15</xdr:row>
      <xdr:rowOff>0</xdr:rowOff>
    </xdr:from>
    <xdr:to>
      <xdr:col>12</xdr:col>
      <xdr:colOff>0</xdr:colOff>
      <xdr:row>15</xdr:row>
      <xdr:rowOff>47625</xdr:rowOff>
    </xdr:to>
    <xdr:sp macro="" textlink="">
      <xdr:nvSpPr>
        <xdr:cNvPr id="1608950" name="AutoShape 246"/>
        <xdr:cNvSpPr>
          <a:spLocks noChangeArrowheads="1"/>
        </xdr:cNvSpPr>
      </xdr:nvSpPr>
      <xdr:spPr bwMode="auto">
        <a:xfrm flipH="1" flipV="1">
          <a:off x="8553450" y="24288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390525</xdr:colOff>
      <xdr:row>26</xdr:row>
      <xdr:rowOff>0</xdr:rowOff>
    </xdr:from>
    <xdr:to>
      <xdr:col>10</xdr:col>
      <xdr:colOff>0</xdr:colOff>
      <xdr:row>26</xdr:row>
      <xdr:rowOff>47625</xdr:rowOff>
    </xdr:to>
    <xdr:sp macro="" textlink="">
      <xdr:nvSpPr>
        <xdr:cNvPr id="1608951" name="AutoShape 247"/>
        <xdr:cNvSpPr>
          <a:spLocks noChangeArrowheads="1"/>
        </xdr:cNvSpPr>
      </xdr:nvSpPr>
      <xdr:spPr bwMode="auto">
        <a:xfrm flipH="1" flipV="1">
          <a:off x="7620000" y="4210050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390525</xdr:colOff>
      <xdr:row>29</xdr:row>
      <xdr:rowOff>0</xdr:rowOff>
    </xdr:from>
    <xdr:to>
      <xdr:col>8</xdr:col>
      <xdr:colOff>0</xdr:colOff>
      <xdr:row>29</xdr:row>
      <xdr:rowOff>47625</xdr:rowOff>
    </xdr:to>
    <xdr:sp macro="" textlink="">
      <xdr:nvSpPr>
        <xdr:cNvPr id="1608952" name="AutoShape 248"/>
        <xdr:cNvSpPr>
          <a:spLocks noChangeArrowheads="1"/>
        </xdr:cNvSpPr>
      </xdr:nvSpPr>
      <xdr:spPr bwMode="auto">
        <a:xfrm flipH="1" flipV="1">
          <a:off x="6686550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390525</xdr:colOff>
      <xdr:row>29</xdr:row>
      <xdr:rowOff>0</xdr:rowOff>
    </xdr:from>
    <xdr:to>
      <xdr:col>11</xdr:col>
      <xdr:colOff>0</xdr:colOff>
      <xdr:row>29</xdr:row>
      <xdr:rowOff>47625</xdr:rowOff>
    </xdr:to>
    <xdr:sp macro="" textlink="">
      <xdr:nvSpPr>
        <xdr:cNvPr id="1608953" name="AutoShape 249"/>
        <xdr:cNvSpPr>
          <a:spLocks noChangeArrowheads="1"/>
        </xdr:cNvSpPr>
      </xdr:nvSpPr>
      <xdr:spPr bwMode="auto">
        <a:xfrm flipH="1" flipV="1">
          <a:off x="8086725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390525</xdr:colOff>
      <xdr:row>29</xdr:row>
      <xdr:rowOff>0</xdr:rowOff>
    </xdr:from>
    <xdr:to>
      <xdr:col>15</xdr:col>
      <xdr:colOff>0</xdr:colOff>
      <xdr:row>29</xdr:row>
      <xdr:rowOff>47625</xdr:rowOff>
    </xdr:to>
    <xdr:sp macro="" textlink="">
      <xdr:nvSpPr>
        <xdr:cNvPr id="1608954" name="AutoShape 250"/>
        <xdr:cNvSpPr>
          <a:spLocks noChangeArrowheads="1"/>
        </xdr:cNvSpPr>
      </xdr:nvSpPr>
      <xdr:spPr bwMode="auto">
        <a:xfrm flipH="1" flipV="1">
          <a:off x="9953625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390525</xdr:colOff>
      <xdr:row>29</xdr:row>
      <xdr:rowOff>0</xdr:rowOff>
    </xdr:from>
    <xdr:to>
      <xdr:col>16</xdr:col>
      <xdr:colOff>0</xdr:colOff>
      <xdr:row>29</xdr:row>
      <xdr:rowOff>47625</xdr:rowOff>
    </xdr:to>
    <xdr:sp macro="" textlink="">
      <xdr:nvSpPr>
        <xdr:cNvPr id="1608955" name="AutoShape 251"/>
        <xdr:cNvSpPr>
          <a:spLocks noChangeArrowheads="1"/>
        </xdr:cNvSpPr>
      </xdr:nvSpPr>
      <xdr:spPr bwMode="auto">
        <a:xfrm flipH="1" flipV="1">
          <a:off x="10420350" y="469582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30</xdr:row>
      <xdr:rowOff>0</xdr:rowOff>
    </xdr:from>
    <xdr:to>
      <xdr:col>9</xdr:col>
      <xdr:colOff>0</xdr:colOff>
      <xdr:row>30</xdr:row>
      <xdr:rowOff>47625</xdr:rowOff>
    </xdr:to>
    <xdr:sp macro="" textlink="">
      <xdr:nvSpPr>
        <xdr:cNvPr id="1608956" name="AutoShape 252"/>
        <xdr:cNvSpPr>
          <a:spLocks noChangeArrowheads="1"/>
        </xdr:cNvSpPr>
      </xdr:nvSpPr>
      <xdr:spPr bwMode="auto">
        <a:xfrm flipH="1" flipV="1">
          <a:off x="7153275" y="4857750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31</xdr:row>
      <xdr:rowOff>0</xdr:rowOff>
    </xdr:from>
    <xdr:to>
      <xdr:col>9</xdr:col>
      <xdr:colOff>0</xdr:colOff>
      <xdr:row>31</xdr:row>
      <xdr:rowOff>47625</xdr:rowOff>
    </xdr:to>
    <xdr:sp macro="" textlink="">
      <xdr:nvSpPr>
        <xdr:cNvPr id="1608957" name="AutoShape 253"/>
        <xdr:cNvSpPr>
          <a:spLocks noChangeArrowheads="1"/>
        </xdr:cNvSpPr>
      </xdr:nvSpPr>
      <xdr:spPr bwMode="auto">
        <a:xfrm flipH="1" flipV="1">
          <a:off x="7153275" y="50196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63</xdr:row>
      <xdr:rowOff>0</xdr:rowOff>
    </xdr:from>
    <xdr:to>
      <xdr:col>9</xdr:col>
      <xdr:colOff>0</xdr:colOff>
      <xdr:row>63</xdr:row>
      <xdr:rowOff>47625</xdr:rowOff>
    </xdr:to>
    <xdr:sp macro="" textlink="">
      <xdr:nvSpPr>
        <xdr:cNvPr id="1608958" name="AutoShape 254"/>
        <xdr:cNvSpPr>
          <a:spLocks noChangeArrowheads="1"/>
        </xdr:cNvSpPr>
      </xdr:nvSpPr>
      <xdr:spPr bwMode="auto">
        <a:xfrm flipH="1" flipV="1">
          <a:off x="7153275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390525</xdr:colOff>
      <xdr:row>63</xdr:row>
      <xdr:rowOff>0</xdr:rowOff>
    </xdr:from>
    <xdr:to>
      <xdr:col>10</xdr:col>
      <xdr:colOff>0</xdr:colOff>
      <xdr:row>63</xdr:row>
      <xdr:rowOff>47625</xdr:rowOff>
    </xdr:to>
    <xdr:sp macro="" textlink="">
      <xdr:nvSpPr>
        <xdr:cNvPr id="1608959" name="AutoShape 255"/>
        <xdr:cNvSpPr>
          <a:spLocks noChangeArrowheads="1"/>
        </xdr:cNvSpPr>
      </xdr:nvSpPr>
      <xdr:spPr bwMode="auto">
        <a:xfrm flipH="1" flipV="1">
          <a:off x="7620000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390525</xdr:colOff>
      <xdr:row>63</xdr:row>
      <xdr:rowOff>0</xdr:rowOff>
    </xdr:from>
    <xdr:to>
      <xdr:col>15</xdr:col>
      <xdr:colOff>0</xdr:colOff>
      <xdr:row>63</xdr:row>
      <xdr:rowOff>47625</xdr:rowOff>
    </xdr:to>
    <xdr:sp macro="" textlink="">
      <xdr:nvSpPr>
        <xdr:cNvPr id="1608960" name="AutoShape 256"/>
        <xdr:cNvSpPr>
          <a:spLocks noChangeArrowheads="1"/>
        </xdr:cNvSpPr>
      </xdr:nvSpPr>
      <xdr:spPr bwMode="auto">
        <a:xfrm flipH="1" flipV="1">
          <a:off x="9953625" y="10201275"/>
          <a:ext cx="76200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390525</xdr:colOff>
      <xdr:row>29</xdr:row>
      <xdr:rowOff>0</xdr:rowOff>
    </xdr:from>
    <xdr:to>
      <xdr:col>17</xdr:col>
      <xdr:colOff>0</xdr:colOff>
      <xdr:row>29</xdr:row>
      <xdr:rowOff>47625</xdr:rowOff>
    </xdr:to>
    <xdr:sp macro="" textlink="">
      <xdr:nvSpPr>
        <xdr:cNvPr id="36" name="AutoShape 251"/>
        <xdr:cNvSpPr>
          <a:spLocks noChangeArrowheads="1"/>
        </xdr:cNvSpPr>
      </xdr:nvSpPr>
      <xdr:spPr bwMode="auto">
        <a:xfrm flipH="1" flipV="1">
          <a:off x="10845613" y="4549588"/>
          <a:ext cx="80122" cy="47625"/>
        </a:xfrm>
        <a:prstGeom prst="rtTriangle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76"/>
  <sheetViews>
    <sheetView tabSelected="1" zoomScale="85" zoomScaleNormal="85" workbookViewId="0">
      <pane ySplit="4" topLeftCell="A104" activePane="bottomLeft" state="frozen"/>
      <selection pane="bottomLeft" activeCell="AA67" sqref="AA67"/>
    </sheetView>
  </sheetViews>
  <sheetFormatPr defaultRowHeight="12.75" x14ac:dyDescent="0.2"/>
  <cols>
    <col min="1" max="1" width="3.85546875" customWidth="1"/>
    <col min="2" max="2" width="3.28515625" customWidth="1"/>
    <col min="3" max="3" width="48.7109375" bestFit="1" customWidth="1"/>
    <col min="4" max="4" width="23.28515625" customWidth="1"/>
    <col min="5" max="5" width="6.85546875" style="5" customWidth="1"/>
    <col min="6" max="17" width="7" style="5" customWidth="1"/>
    <col min="18" max="18" width="8.42578125" style="5" bestFit="1" customWidth="1"/>
    <col min="19" max="25" width="7" style="5" customWidth="1"/>
    <col min="30" max="30" width="13.5703125" customWidth="1"/>
  </cols>
  <sheetData>
    <row r="1" spans="1:25" ht="12.75" customHeight="1" x14ac:dyDescent="0.2">
      <c r="E1" s="45" t="s">
        <v>10</v>
      </c>
      <c r="F1" s="47" t="s">
        <v>11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25" x14ac:dyDescent="0.2">
      <c r="A2" s="7"/>
      <c r="B2" s="7"/>
      <c r="E2" s="46"/>
      <c r="F2" s="50">
        <v>1</v>
      </c>
      <c r="G2" s="51"/>
      <c r="H2" s="51"/>
      <c r="I2" s="51"/>
      <c r="J2" s="52"/>
      <c r="K2" s="50">
        <v>2</v>
      </c>
      <c r="L2" s="51"/>
      <c r="M2" s="51"/>
      <c r="N2" s="51"/>
      <c r="O2" s="52"/>
      <c r="P2" s="50">
        <v>3</v>
      </c>
      <c r="Q2" s="51"/>
      <c r="R2" s="51"/>
      <c r="S2" s="51"/>
      <c r="T2" s="52"/>
      <c r="U2" s="50">
        <v>4</v>
      </c>
      <c r="V2" s="51"/>
      <c r="W2" s="51"/>
      <c r="X2" s="51"/>
      <c r="Y2" s="52"/>
    </row>
    <row r="3" spans="1:25" x14ac:dyDescent="0.2">
      <c r="A3" s="1"/>
      <c r="B3" s="1"/>
      <c r="C3" s="1"/>
      <c r="D3" s="1"/>
      <c r="E3" s="46"/>
      <c r="F3" s="15" t="s">
        <v>4</v>
      </c>
      <c r="G3" s="15" t="s">
        <v>5</v>
      </c>
      <c r="H3" s="15" t="s">
        <v>4</v>
      </c>
      <c r="I3" s="15" t="s">
        <v>6</v>
      </c>
      <c r="J3" s="16" t="s">
        <v>4</v>
      </c>
      <c r="K3" s="15" t="s">
        <v>5</v>
      </c>
      <c r="L3" s="15" t="s">
        <v>4</v>
      </c>
      <c r="M3" s="15" t="s">
        <v>6</v>
      </c>
      <c r="N3" s="15" t="s">
        <v>3</v>
      </c>
      <c r="O3" s="15" t="s">
        <v>4</v>
      </c>
      <c r="P3" s="15" t="s">
        <v>5</v>
      </c>
      <c r="Q3" s="15" t="s">
        <v>4</v>
      </c>
      <c r="R3" s="15" t="s">
        <v>6</v>
      </c>
      <c r="S3" s="15" t="s">
        <v>3</v>
      </c>
      <c r="T3" s="15" t="s">
        <v>4</v>
      </c>
      <c r="U3" s="15" t="s">
        <v>5</v>
      </c>
      <c r="V3" s="15" t="s">
        <v>4</v>
      </c>
      <c r="W3" s="15" t="s">
        <v>6</v>
      </c>
      <c r="X3" s="15" t="s">
        <v>3</v>
      </c>
      <c r="Y3" s="15" t="s">
        <v>4</v>
      </c>
    </row>
    <row r="4" spans="1:25" x14ac:dyDescent="0.2">
      <c r="A4" s="8"/>
      <c r="B4" s="8"/>
      <c r="E4" s="4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x14ac:dyDescent="0.2">
      <c r="A5" s="8"/>
      <c r="B5" s="8"/>
      <c r="C5" s="20" t="s">
        <v>71</v>
      </c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9"/>
    </row>
    <row r="6" spans="1:25" x14ac:dyDescent="0.2">
      <c r="A6" s="8"/>
      <c r="B6" s="8"/>
      <c r="C6" s="21" t="s">
        <v>20</v>
      </c>
      <c r="D6" s="22" t="s">
        <v>80</v>
      </c>
      <c r="E6" s="23">
        <v>20</v>
      </c>
      <c r="F6" s="23">
        <v>16</v>
      </c>
      <c r="G6" s="23">
        <v>10</v>
      </c>
      <c r="H6" s="23">
        <v>6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/>
      <c r="S6" s="23"/>
      <c r="T6" s="23"/>
      <c r="U6" s="23"/>
      <c r="V6" s="23"/>
      <c r="W6" s="23"/>
      <c r="X6" s="23"/>
      <c r="Y6" s="23"/>
    </row>
    <row r="7" spans="1:25" x14ac:dyDescent="0.2">
      <c r="A7" s="8"/>
      <c r="B7" s="8"/>
      <c r="C7" s="21" t="s">
        <v>22</v>
      </c>
      <c r="D7" s="25" t="s">
        <v>23</v>
      </c>
      <c r="E7" s="23">
        <v>20</v>
      </c>
      <c r="F7" s="23">
        <v>20</v>
      </c>
      <c r="G7" s="23">
        <v>20</v>
      </c>
      <c r="H7" s="23">
        <v>15</v>
      </c>
      <c r="I7" s="23">
        <v>13</v>
      </c>
      <c r="J7" s="23">
        <v>13</v>
      </c>
      <c r="K7" s="23">
        <v>13</v>
      </c>
      <c r="L7" s="23">
        <v>10</v>
      </c>
      <c r="M7" s="23">
        <v>5</v>
      </c>
      <c r="N7" s="23">
        <v>0</v>
      </c>
      <c r="O7" s="23">
        <v>0</v>
      </c>
      <c r="P7" s="23">
        <v>0</v>
      </c>
      <c r="Q7" s="23">
        <v>0</v>
      </c>
      <c r="R7" s="23"/>
      <c r="S7" s="23"/>
      <c r="T7" s="23"/>
      <c r="U7" s="23"/>
      <c r="V7" s="23"/>
      <c r="W7" s="23"/>
      <c r="X7" s="23"/>
      <c r="Y7" s="23"/>
    </row>
    <row r="8" spans="1:25" x14ac:dyDescent="0.2">
      <c r="A8" s="8"/>
      <c r="B8" s="8"/>
      <c r="C8" s="21" t="s">
        <v>24</v>
      </c>
      <c r="D8" s="25" t="s">
        <v>25</v>
      </c>
      <c r="E8" s="23">
        <v>14</v>
      </c>
      <c r="F8" s="23">
        <v>14</v>
      </c>
      <c r="G8" s="23">
        <v>14</v>
      </c>
      <c r="H8" s="23">
        <v>14</v>
      </c>
      <c r="I8" s="23">
        <v>14</v>
      </c>
      <c r="J8" s="23">
        <v>13</v>
      </c>
      <c r="K8" s="23">
        <v>12</v>
      </c>
      <c r="L8" s="23">
        <v>11</v>
      </c>
      <c r="M8" s="23">
        <v>11</v>
      </c>
      <c r="N8" s="23">
        <v>7</v>
      </c>
      <c r="O8" s="23">
        <v>3</v>
      </c>
      <c r="P8" s="23">
        <v>1</v>
      </c>
      <c r="Q8" s="23">
        <v>0</v>
      </c>
      <c r="R8" s="23"/>
      <c r="S8" s="23"/>
      <c r="T8" s="23"/>
      <c r="U8" s="23"/>
      <c r="V8" s="23"/>
      <c r="W8" s="23"/>
      <c r="X8" s="23"/>
      <c r="Y8" s="24"/>
    </row>
    <row r="9" spans="1:25" x14ac:dyDescent="0.2">
      <c r="A9" s="8"/>
      <c r="B9" s="8"/>
      <c r="C9" s="21" t="s">
        <v>26</v>
      </c>
      <c r="D9" s="25" t="s">
        <v>23</v>
      </c>
      <c r="E9" s="23">
        <v>8</v>
      </c>
      <c r="F9" s="23">
        <v>8</v>
      </c>
      <c r="G9" s="23">
        <v>8</v>
      </c>
      <c r="H9" s="23">
        <v>2</v>
      </c>
      <c r="I9" s="23">
        <v>2</v>
      </c>
      <c r="J9" s="23">
        <v>1</v>
      </c>
      <c r="K9" s="23">
        <v>1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/>
      <c r="S9" s="23"/>
      <c r="T9" s="23"/>
      <c r="U9" s="23"/>
      <c r="V9" s="23"/>
      <c r="W9" s="23"/>
      <c r="X9" s="23"/>
      <c r="Y9" s="23"/>
    </row>
    <row r="10" spans="1:25" x14ac:dyDescent="0.2">
      <c r="A10" s="8"/>
      <c r="B10" s="8"/>
      <c r="C10" s="21" t="s">
        <v>27</v>
      </c>
      <c r="D10" s="25" t="s">
        <v>18</v>
      </c>
      <c r="E10" s="23">
        <v>4</v>
      </c>
      <c r="F10" s="23">
        <v>4</v>
      </c>
      <c r="G10" s="23">
        <v>4</v>
      </c>
      <c r="H10" s="23">
        <v>4</v>
      </c>
      <c r="I10" s="23">
        <v>4</v>
      </c>
      <c r="J10" s="23">
        <v>4</v>
      </c>
      <c r="K10" s="23">
        <v>4</v>
      </c>
      <c r="L10" s="23">
        <v>1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/>
      <c r="S10" s="23"/>
      <c r="T10" s="23"/>
      <c r="U10" s="23"/>
      <c r="V10" s="23"/>
      <c r="W10" s="23"/>
      <c r="X10" s="23"/>
      <c r="Y10" s="23"/>
    </row>
    <row r="11" spans="1:25" x14ac:dyDescent="0.2">
      <c r="A11" s="8"/>
      <c r="B11" s="8"/>
      <c r="C11" s="21" t="s">
        <v>28</v>
      </c>
      <c r="D11" s="25" t="s">
        <v>7</v>
      </c>
      <c r="E11" s="23">
        <v>15</v>
      </c>
      <c r="F11" s="23">
        <v>15</v>
      </c>
      <c r="G11" s="23">
        <v>15</v>
      </c>
      <c r="H11" s="23">
        <v>15</v>
      </c>
      <c r="I11" s="23">
        <v>15</v>
      </c>
      <c r="J11" s="23">
        <v>15</v>
      </c>
      <c r="K11" s="23">
        <v>15</v>
      </c>
      <c r="L11" s="23">
        <v>15</v>
      </c>
      <c r="M11" s="23">
        <v>15</v>
      </c>
      <c r="N11" s="23">
        <v>15</v>
      </c>
      <c r="O11" s="23">
        <v>15</v>
      </c>
      <c r="P11" s="23">
        <v>15</v>
      </c>
      <c r="Q11" s="23">
        <v>15</v>
      </c>
      <c r="R11" s="23"/>
      <c r="S11" s="23"/>
      <c r="T11" s="23"/>
      <c r="U11" s="23"/>
      <c r="V11" s="23"/>
      <c r="W11" s="23"/>
      <c r="X11" s="23"/>
      <c r="Y11" s="24"/>
    </row>
    <row r="12" spans="1:25" x14ac:dyDescent="0.2">
      <c r="A12" s="8"/>
      <c r="B12" s="8"/>
      <c r="C12" s="31" t="s">
        <v>84</v>
      </c>
      <c r="D12" s="25" t="s">
        <v>23</v>
      </c>
      <c r="E12" s="23"/>
      <c r="F12" s="23"/>
      <c r="G12" s="23"/>
      <c r="H12" s="23"/>
      <c r="I12" s="23"/>
      <c r="J12" s="23"/>
      <c r="K12" s="23"/>
      <c r="L12" s="23"/>
      <c r="M12" s="23"/>
      <c r="N12" s="23">
        <v>15</v>
      </c>
      <c r="O12" s="23">
        <v>9</v>
      </c>
      <c r="P12" s="23">
        <v>5</v>
      </c>
      <c r="Q12" s="23">
        <v>3</v>
      </c>
      <c r="R12" s="23"/>
      <c r="S12" s="23"/>
      <c r="T12" s="23"/>
      <c r="U12" s="23"/>
      <c r="V12" s="23"/>
      <c r="W12" s="23"/>
      <c r="X12" s="23"/>
      <c r="Y12" s="24"/>
    </row>
    <row r="13" spans="1:25" x14ac:dyDescent="0.2">
      <c r="A13" s="8"/>
      <c r="B13" s="8"/>
      <c r="C13" s="21" t="s">
        <v>29</v>
      </c>
      <c r="D13" s="25" t="s">
        <v>30</v>
      </c>
      <c r="E13" s="23">
        <v>4</v>
      </c>
      <c r="F13" s="23">
        <v>4</v>
      </c>
      <c r="G13" s="23">
        <v>4</v>
      </c>
      <c r="H13" s="23">
        <v>4</v>
      </c>
      <c r="I13" s="23">
        <v>4</v>
      </c>
      <c r="J13" s="23">
        <v>4</v>
      </c>
      <c r="K13" s="23">
        <v>4</v>
      </c>
      <c r="L13" s="23">
        <v>4</v>
      </c>
      <c r="M13" s="23">
        <v>4</v>
      </c>
      <c r="N13" s="23">
        <v>4</v>
      </c>
      <c r="O13" s="23">
        <v>4</v>
      </c>
      <c r="P13" s="23">
        <v>4</v>
      </c>
      <c r="Q13" s="23">
        <v>0</v>
      </c>
      <c r="R13" s="23"/>
      <c r="S13" s="23"/>
      <c r="T13" s="23"/>
      <c r="U13" s="23"/>
      <c r="V13" s="23"/>
      <c r="W13" s="23"/>
      <c r="X13" s="23"/>
      <c r="Y13" s="24"/>
    </row>
    <row r="14" spans="1:25" x14ac:dyDescent="0.2">
      <c r="A14" s="8"/>
      <c r="B14" s="8"/>
      <c r="C14" s="21"/>
      <c r="D14" s="2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x14ac:dyDescent="0.2">
      <c r="A15" s="8"/>
      <c r="B15" s="8"/>
      <c r="C15" s="26" t="s">
        <v>72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">
      <c r="A16" s="8"/>
      <c r="B16" s="8"/>
      <c r="C16" s="21" t="s">
        <v>31</v>
      </c>
      <c r="D16" s="25" t="s">
        <v>25</v>
      </c>
      <c r="E16" s="23">
        <v>4</v>
      </c>
      <c r="F16" s="23">
        <v>4</v>
      </c>
      <c r="G16" s="23">
        <v>4</v>
      </c>
      <c r="H16" s="23">
        <v>4</v>
      </c>
      <c r="I16" s="23">
        <v>4</v>
      </c>
      <c r="J16" s="23">
        <v>4</v>
      </c>
      <c r="K16" s="23">
        <v>4</v>
      </c>
      <c r="L16" s="23">
        <v>8</v>
      </c>
      <c r="M16" s="23">
        <v>8</v>
      </c>
      <c r="N16" s="23">
        <v>7</v>
      </c>
      <c r="O16" s="23">
        <v>5</v>
      </c>
      <c r="P16" s="23">
        <v>5</v>
      </c>
      <c r="Q16" s="23">
        <v>5</v>
      </c>
      <c r="R16" s="23"/>
      <c r="S16" s="23"/>
      <c r="T16" s="23"/>
      <c r="U16" s="23"/>
      <c r="V16" s="23"/>
      <c r="W16" s="23"/>
      <c r="X16" s="23"/>
      <c r="Y16" s="24"/>
    </row>
    <row r="17" spans="1:25" x14ac:dyDescent="0.2">
      <c r="A17" s="8"/>
      <c r="B17" s="8"/>
      <c r="C17" s="21" t="s">
        <v>32</v>
      </c>
      <c r="D17" s="25" t="s">
        <v>21</v>
      </c>
      <c r="E17" s="23">
        <v>8</v>
      </c>
      <c r="F17" s="23">
        <v>8</v>
      </c>
      <c r="G17" s="23">
        <v>8</v>
      </c>
      <c r="H17" s="23">
        <v>8</v>
      </c>
      <c r="I17" s="23">
        <v>8</v>
      </c>
      <c r="J17" s="23">
        <v>8</v>
      </c>
      <c r="K17" s="23">
        <v>8</v>
      </c>
      <c r="L17" s="23">
        <v>8</v>
      </c>
      <c r="M17" s="23">
        <v>8</v>
      </c>
      <c r="N17" s="23">
        <v>8</v>
      </c>
      <c r="O17" s="23">
        <v>8</v>
      </c>
      <c r="P17" s="23">
        <v>8</v>
      </c>
      <c r="Q17" s="23">
        <v>8</v>
      </c>
      <c r="R17" s="23"/>
      <c r="S17" s="23"/>
      <c r="T17" s="23"/>
      <c r="U17" s="23"/>
      <c r="V17" s="23"/>
      <c r="W17" s="23"/>
      <c r="X17" s="23"/>
      <c r="Y17" s="24"/>
    </row>
    <row r="18" spans="1:25" x14ac:dyDescent="0.2">
      <c r="A18" s="8"/>
      <c r="B18" s="8"/>
      <c r="C18" s="21" t="s">
        <v>33</v>
      </c>
      <c r="D18" s="25" t="s">
        <v>25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23">
        <v>4</v>
      </c>
      <c r="M18" s="23">
        <v>4</v>
      </c>
      <c r="N18" s="23">
        <v>4</v>
      </c>
      <c r="O18" s="23">
        <v>4</v>
      </c>
      <c r="P18" s="23">
        <v>4</v>
      </c>
      <c r="Q18" s="23">
        <v>4</v>
      </c>
      <c r="R18" s="23"/>
      <c r="S18" s="23"/>
      <c r="T18" s="23"/>
      <c r="U18" s="23"/>
      <c r="V18" s="23"/>
      <c r="W18" s="23"/>
      <c r="X18" s="23"/>
      <c r="Y18" s="24"/>
    </row>
    <row r="19" spans="1:25" x14ac:dyDescent="0.2">
      <c r="A19" s="8"/>
      <c r="B19" s="8"/>
      <c r="C19" s="21" t="s">
        <v>34</v>
      </c>
      <c r="D19" s="25" t="s">
        <v>82</v>
      </c>
      <c r="E19" s="23">
        <v>75</v>
      </c>
      <c r="F19" s="23">
        <v>75</v>
      </c>
      <c r="G19" s="23">
        <v>75</v>
      </c>
      <c r="H19" s="23">
        <v>75</v>
      </c>
      <c r="I19" s="23">
        <v>75</v>
      </c>
      <c r="J19" s="23">
        <v>75</v>
      </c>
      <c r="K19" s="23">
        <v>75</v>
      </c>
      <c r="L19" s="23">
        <v>75</v>
      </c>
      <c r="M19" s="23">
        <v>75</v>
      </c>
      <c r="N19" s="23">
        <v>75</v>
      </c>
      <c r="O19" s="23">
        <v>75</v>
      </c>
      <c r="P19" s="23">
        <v>75</v>
      </c>
      <c r="Q19" s="23">
        <v>60</v>
      </c>
      <c r="R19" s="23"/>
      <c r="S19" s="23"/>
      <c r="T19" s="23"/>
      <c r="U19" s="23"/>
      <c r="V19" s="23"/>
      <c r="W19" s="23"/>
      <c r="X19" s="23"/>
      <c r="Y19" s="24"/>
    </row>
    <row r="20" spans="1:25" x14ac:dyDescent="0.2">
      <c r="A20" s="8"/>
      <c r="B20" s="8"/>
      <c r="C20" s="21" t="s">
        <v>35</v>
      </c>
      <c r="D20" s="25" t="s">
        <v>23</v>
      </c>
      <c r="E20" s="23">
        <v>6</v>
      </c>
      <c r="F20" s="23">
        <v>6</v>
      </c>
      <c r="G20" s="23">
        <v>6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/>
      <c r="S20" s="23"/>
      <c r="T20" s="23"/>
      <c r="U20" s="23"/>
      <c r="V20" s="23"/>
      <c r="W20" s="23"/>
      <c r="X20" s="23"/>
      <c r="Y20" s="23"/>
    </row>
    <row r="21" spans="1:25" x14ac:dyDescent="0.2">
      <c r="A21" s="8"/>
      <c r="B21" s="8"/>
      <c r="C21" s="21" t="s">
        <v>36</v>
      </c>
      <c r="D21" s="25" t="s">
        <v>18</v>
      </c>
      <c r="E21" s="23">
        <v>4</v>
      </c>
      <c r="F21" s="23">
        <v>4</v>
      </c>
      <c r="G21" s="23">
        <v>4</v>
      </c>
      <c r="H21" s="23">
        <v>4</v>
      </c>
      <c r="I21" s="23">
        <v>4</v>
      </c>
      <c r="J21" s="23">
        <v>4</v>
      </c>
      <c r="K21" s="23">
        <v>4</v>
      </c>
      <c r="L21" s="23">
        <v>4</v>
      </c>
      <c r="M21" s="23">
        <v>4</v>
      </c>
      <c r="N21" s="23">
        <v>4</v>
      </c>
      <c r="O21" s="23">
        <v>4</v>
      </c>
      <c r="P21" s="23">
        <v>4</v>
      </c>
      <c r="Q21" s="23">
        <v>4</v>
      </c>
      <c r="R21" s="23"/>
      <c r="S21" s="23"/>
      <c r="T21" s="23"/>
      <c r="U21" s="23"/>
      <c r="V21" s="23"/>
      <c r="W21" s="23"/>
      <c r="X21" s="23"/>
      <c r="Y21" s="24"/>
    </row>
    <row r="22" spans="1:25" x14ac:dyDescent="0.2">
      <c r="A22" s="8"/>
      <c r="B22" s="8"/>
      <c r="C22" s="21" t="s">
        <v>37</v>
      </c>
      <c r="D22" s="25" t="s">
        <v>8</v>
      </c>
      <c r="E22" s="23">
        <v>15</v>
      </c>
      <c r="F22" s="23">
        <v>15</v>
      </c>
      <c r="G22" s="23">
        <v>15</v>
      </c>
      <c r="H22" s="23">
        <v>15</v>
      </c>
      <c r="I22" s="23">
        <v>15</v>
      </c>
      <c r="J22" s="23">
        <v>15</v>
      </c>
      <c r="K22" s="23">
        <v>14.5</v>
      </c>
      <c r="L22" s="23">
        <v>14.5</v>
      </c>
      <c r="M22" s="23">
        <v>14.5</v>
      </c>
      <c r="N22" s="23">
        <v>14.5</v>
      </c>
      <c r="O22" s="23">
        <v>13</v>
      </c>
      <c r="P22" s="23">
        <v>12</v>
      </c>
      <c r="Q22" s="23">
        <v>12</v>
      </c>
      <c r="R22" s="23"/>
      <c r="S22" s="23"/>
      <c r="T22" s="23"/>
      <c r="U22" s="23"/>
      <c r="V22" s="23"/>
      <c r="W22" s="23"/>
      <c r="X22" s="23"/>
      <c r="Y22" s="24"/>
    </row>
    <row r="23" spans="1:25" x14ac:dyDescent="0.2">
      <c r="A23" s="8"/>
      <c r="B23" s="8"/>
      <c r="C23" s="21" t="s">
        <v>38</v>
      </c>
      <c r="D23" s="25" t="s">
        <v>40</v>
      </c>
      <c r="E23" s="23">
        <v>4</v>
      </c>
      <c r="F23" s="23">
        <v>4</v>
      </c>
      <c r="G23" s="23">
        <v>4</v>
      </c>
      <c r="H23" s="23">
        <v>4</v>
      </c>
      <c r="I23" s="23">
        <v>4</v>
      </c>
      <c r="J23" s="23">
        <v>4</v>
      </c>
      <c r="K23" s="23">
        <v>4</v>
      </c>
      <c r="L23" s="23">
        <v>4</v>
      </c>
      <c r="M23" s="23">
        <v>4</v>
      </c>
      <c r="N23" s="23">
        <v>4</v>
      </c>
      <c r="O23" s="23">
        <v>4</v>
      </c>
      <c r="P23" s="23">
        <v>4</v>
      </c>
      <c r="Q23" s="23">
        <v>4</v>
      </c>
      <c r="R23" s="23"/>
      <c r="S23" s="23"/>
      <c r="T23" s="23"/>
      <c r="U23" s="23"/>
      <c r="V23" s="23"/>
      <c r="W23" s="23"/>
      <c r="X23" s="23"/>
      <c r="Y23" s="24"/>
    </row>
    <row r="24" spans="1:25" x14ac:dyDescent="0.2">
      <c r="A24" s="8"/>
      <c r="B24" s="8"/>
      <c r="C24" s="21" t="s">
        <v>39</v>
      </c>
      <c r="D24" s="25" t="s">
        <v>23</v>
      </c>
      <c r="E24" s="23">
        <v>6</v>
      </c>
      <c r="F24" s="23">
        <v>6</v>
      </c>
      <c r="G24" s="23">
        <v>6</v>
      </c>
      <c r="H24" s="23">
        <v>2</v>
      </c>
      <c r="I24" s="23">
        <v>1</v>
      </c>
      <c r="J24" s="23">
        <v>1</v>
      </c>
      <c r="K24" s="23">
        <v>1</v>
      </c>
      <c r="L24" s="23">
        <v>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/>
      <c r="S24" s="23"/>
      <c r="T24" s="23"/>
      <c r="U24" s="23"/>
      <c r="V24" s="23"/>
      <c r="W24" s="23"/>
      <c r="X24" s="23"/>
      <c r="Y24" s="23"/>
    </row>
    <row r="25" spans="1:25" x14ac:dyDescent="0.2">
      <c r="A25" s="8"/>
      <c r="B25" s="8"/>
      <c r="C25" s="21"/>
      <c r="D25" s="25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</row>
    <row r="26" spans="1:25" x14ac:dyDescent="0.2">
      <c r="A26" s="8"/>
      <c r="B26" s="8"/>
      <c r="C26" s="29" t="s">
        <v>75</v>
      </c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">
      <c r="A27" s="8"/>
      <c r="B27" s="8"/>
      <c r="C27" s="21" t="s">
        <v>13</v>
      </c>
      <c r="D27" s="25" t="s">
        <v>17</v>
      </c>
      <c r="E27" s="23">
        <v>20</v>
      </c>
      <c r="F27" s="23">
        <v>20</v>
      </c>
      <c r="G27" s="23">
        <v>18</v>
      </c>
      <c r="H27" s="23">
        <v>2</v>
      </c>
      <c r="I27" s="23">
        <v>10</v>
      </c>
      <c r="J27" s="23">
        <v>3</v>
      </c>
      <c r="K27" s="23">
        <v>3</v>
      </c>
      <c r="L27" s="23">
        <v>2</v>
      </c>
      <c r="M27" s="23">
        <v>1</v>
      </c>
      <c r="N27" s="23">
        <v>1</v>
      </c>
      <c r="O27" s="23">
        <v>1</v>
      </c>
      <c r="P27" s="23">
        <v>0</v>
      </c>
      <c r="Q27" s="23">
        <v>0</v>
      </c>
      <c r="R27" s="23"/>
      <c r="S27" s="23"/>
      <c r="T27" s="23"/>
      <c r="U27" s="23"/>
      <c r="V27" s="23"/>
      <c r="W27" s="23"/>
      <c r="X27" s="23"/>
      <c r="Y27" s="23"/>
    </row>
    <row r="28" spans="1:25" x14ac:dyDescent="0.2">
      <c r="A28" s="8"/>
      <c r="B28" s="8"/>
      <c r="C28" s="21" t="s">
        <v>14</v>
      </c>
      <c r="D28" s="25" t="s">
        <v>17</v>
      </c>
      <c r="E28" s="23">
        <v>30</v>
      </c>
      <c r="F28" s="23">
        <v>30</v>
      </c>
      <c r="G28" s="23">
        <v>30</v>
      </c>
      <c r="H28" s="23">
        <v>20</v>
      </c>
      <c r="I28" s="23">
        <v>18</v>
      </c>
      <c r="J28" s="23">
        <v>17</v>
      </c>
      <c r="K28" s="23">
        <v>17</v>
      </c>
      <c r="L28" s="23">
        <v>17</v>
      </c>
      <c r="M28" s="23">
        <v>16</v>
      </c>
      <c r="N28" s="23">
        <v>15</v>
      </c>
      <c r="O28" s="23">
        <v>14</v>
      </c>
      <c r="P28" s="23">
        <v>14</v>
      </c>
      <c r="Q28" s="23">
        <v>14</v>
      </c>
      <c r="R28" s="23"/>
      <c r="S28" s="23"/>
      <c r="T28" s="23"/>
      <c r="U28" s="23"/>
      <c r="V28" s="23"/>
      <c r="W28" s="23"/>
      <c r="X28" s="23"/>
      <c r="Y28" s="24"/>
    </row>
    <row r="29" spans="1:25" x14ac:dyDescent="0.2">
      <c r="A29" s="8"/>
      <c r="B29" s="8"/>
      <c r="C29" s="21" t="s">
        <v>12</v>
      </c>
      <c r="D29" s="25" t="s">
        <v>18</v>
      </c>
      <c r="E29" s="23">
        <v>2</v>
      </c>
      <c r="F29" s="23">
        <v>2</v>
      </c>
      <c r="G29" s="23">
        <v>2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/>
      <c r="S29" s="23"/>
      <c r="T29" s="23"/>
      <c r="U29" s="23"/>
      <c r="V29" s="23"/>
      <c r="W29" s="23"/>
      <c r="X29" s="23"/>
      <c r="Y29" s="23"/>
    </row>
    <row r="30" spans="1:25" x14ac:dyDescent="0.2">
      <c r="A30" s="8"/>
      <c r="B30" s="8"/>
      <c r="C30" s="21" t="s">
        <v>15</v>
      </c>
      <c r="D30" s="25" t="s">
        <v>19</v>
      </c>
      <c r="E30" s="23">
        <v>16</v>
      </c>
      <c r="F30" s="23">
        <v>16</v>
      </c>
      <c r="G30" s="23">
        <v>16</v>
      </c>
      <c r="H30" s="23">
        <v>20</v>
      </c>
      <c r="I30" s="23">
        <v>19</v>
      </c>
      <c r="J30" s="23">
        <v>18</v>
      </c>
      <c r="K30" s="23">
        <v>17</v>
      </c>
      <c r="L30" s="23">
        <v>13.5</v>
      </c>
      <c r="M30" s="23">
        <v>10</v>
      </c>
      <c r="N30" s="23">
        <v>8</v>
      </c>
      <c r="O30" s="23">
        <v>6</v>
      </c>
      <c r="P30" s="23">
        <v>10</v>
      </c>
      <c r="Q30" s="23">
        <v>10</v>
      </c>
      <c r="R30" s="23"/>
      <c r="S30" s="23"/>
      <c r="T30" s="23"/>
      <c r="U30" s="23"/>
      <c r="V30" s="23"/>
      <c r="W30" s="23"/>
      <c r="X30" s="23"/>
      <c r="Y30" s="24"/>
    </row>
    <row r="31" spans="1:25" x14ac:dyDescent="0.2">
      <c r="A31" s="8"/>
      <c r="B31" s="8"/>
      <c r="C31" s="21" t="s">
        <v>81</v>
      </c>
      <c r="D31" s="25" t="s">
        <v>9</v>
      </c>
      <c r="E31" s="23">
        <v>16</v>
      </c>
      <c r="F31" s="23">
        <v>9</v>
      </c>
      <c r="G31" s="23">
        <v>5</v>
      </c>
      <c r="H31" s="23">
        <v>2</v>
      </c>
      <c r="I31" s="23">
        <v>15</v>
      </c>
      <c r="J31" s="23">
        <v>11</v>
      </c>
      <c r="K31" s="23">
        <v>7</v>
      </c>
      <c r="L31" s="23">
        <v>4</v>
      </c>
      <c r="M31" s="23">
        <v>0.5</v>
      </c>
      <c r="N31" s="23">
        <v>0</v>
      </c>
      <c r="O31" s="23">
        <v>0</v>
      </c>
      <c r="P31" s="23">
        <v>0</v>
      </c>
      <c r="Q31" s="23">
        <v>0</v>
      </c>
      <c r="R31" s="23"/>
      <c r="S31" s="23"/>
      <c r="T31" s="23"/>
      <c r="U31" s="23"/>
      <c r="V31" s="23"/>
      <c r="W31" s="23"/>
      <c r="X31" s="23"/>
      <c r="Y31" s="23"/>
    </row>
    <row r="32" spans="1:25" x14ac:dyDescent="0.2">
      <c r="A32" s="8"/>
      <c r="B32" s="8"/>
      <c r="C32" s="21" t="s">
        <v>16</v>
      </c>
      <c r="D32" s="25" t="s">
        <v>85</v>
      </c>
      <c r="E32" s="23">
        <v>8</v>
      </c>
      <c r="F32" s="23">
        <v>8</v>
      </c>
      <c r="G32" s="23">
        <v>8</v>
      </c>
      <c r="H32" s="23">
        <v>8</v>
      </c>
      <c r="I32" s="23">
        <v>12</v>
      </c>
      <c r="J32" s="23">
        <v>12</v>
      </c>
      <c r="K32" s="23">
        <v>12</v>
      </c>
      <c r="L32" s="23">
        <v>12</v>
      </c>
      <c r="M32" s="23">
        <v>12</v>
      </c>
      <c r="N32" s="23">
        <v>12</v>
      </c>
      <c r="O32" s="23">
        <v>10</v>
      </c>
      <c r="P32" s="23">
        <v>9.5</v>
      </c>
      <c r="Q32" s="23">
        <v>9.5</v>
      </c>
      <c r="R32" s="23"/>
      <c r="S32" s="23"/>
      <c r="T32" s="23"/>
      <c r="U32" s="23"/>
      <c r="V32" s="23"/>
      <c r="W32" s="23"/>
      <c r="X32" s="23"/>
      <c r="Y32" s="24"/>
    </row>
    <row r="33" spans="1:25" x14ac:dyDescent="0.2">
      <c r="A33" s="8"/>
      <c r="B33" s="8"/>
      <c r="C33" s="21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4"/>
    </row>
    <row r="34" spans="1:25" x14ac:dyDescent="0.2">
      <c r="A34" s="8"/>
      <c r="B34" s="8"/>
      <c r="C34" s="26" t="s">
        <v>73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">
      <c r="A35" s="8"/>
      <c r="B35" s="8"/>
      <c r="C35" s="21" t="s">
        <v>46</v>
      </c>
      <c r="D35" s="25" t="s">
        <v>25</v>
      </c>
      <c r="E35" s="23">
        <v>5</v>
      </c>
      <c r="F35" s="23">
        <v>5</v>
      </c>
      <c r="G35" s="23">
        <v>5</v>
      </c>
      <c r="H35" s="23">
        <v>5</v>
      </c>
      <c r="I35" s="23">
        <v>5</v>
      </c>
      <c r="J35" s="23">
        <v>4</v>
      </c>
      <c r="K35" s="23">
        <v>4</v>
      </c>
      <c r="L35" s="23">
        <v>3</v>
      </c>
      <c r="M35" s="23">
        <v>2</v>
      </c>
      <c r="N35" s="23">
        <v>2</v>
      </c>
      <c r="O35" s="23">
        <v>1</v>
      </c>
      <c r="P35" s="23">
        <v>1</v>
      </c>
      <c r="Q35" s="23">
        <v>1</v>
      </c>
      <c r="R35" s="23"/>
      <c r="S35" s="23"/>
      <c r="T35" s="23"/>
      <c r="U35" s="23"/>
      <c r="V35" s="23"/>
      <c r="W35" s="23"/>
      <c r="X35" s="23"/>
      <c r="Y35" s="24"/>
    </row>
    <row r="36" spans="1:25" x14ac:dyDescent="0.2">
      <c r="A36" s="8"/>
      <c r="B36" s="8"/>
      <c r="C36" s="21" t="s">
        <v>67</v>
      </c>
      <c r="D36" s="25" t="s">
        <v>25</v>
      </c>
      <c r="E36" s="23">
        <v>6</v>
      </c>
      <c r="F36" s="23">
        <v>6</v>
      </c>
      <c r="G36" s="23">
        <v>6</v>
      </c>
      <c r="H36" s="23">
        <v>6</v>
      </c>
      <c r="I36" s="23">
        <v>6</v>
      </c>
      <c r="J36" s="23">
        <v>6</v>
      </c>
      <c r="K36" s="23">
        <v>6</v>
      </c>
      <c r="L36" s="23">
        <v>6</v>
      </c>
      <c r="M36" s="23">
        <v>6</v>
      </c>
      <c r="N36" s="23">
        <v>5</v>
      </c>
      <c r="O36" s="23">
        <v>5</v>
      </c>
      <c r="P36" s="23">
        <v>5</v>
      </c>
      <c r="Q36" s="23">
        <v>5</v>
      </c>
      <c r="R36" s="23"/>
      <c r="S36" s="23"/>
      <c r="T36" s="23"/>
      <c r="U36" s="23"/>
      <c r="V36" s="23"/>
      <c r="W36" s="23"/>
      <c r="X36" s="23"/>
      <c r="Y36" s="24"/>
    </row>
    <row r="37" spans="1:25" x14ac:dyDescent="0.2">
      <c r="A37" s="8"/>
      <c r="B37" s="8"/>
      <c r="C37" s="21" t="s">
        <v>68</v>
      </c>
      <c r="D37" s="25" t="s">
        <v>18</v>
      </c>
      <c r="E37" s="23">
        <v>4</v>
      </c>
      <c r="F37" s="23">
        <v>4</v>
      </c>
      <c r="G37" s="23">
        <v>3</v>
      </c>
      <c r="H37" s="23">
        <v>2</v>
      </c>
      <c r="I37" s="23">
        <v>1</v>
      </c>
      <c r="J37" s="23">
        <v>1</v>
      </c>
      <c r="K37" s="23">
        <v>1</v>
      </c>
      <c r="L37" s="23">
        <v>1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3"/>
      <c r="S37" s="23"/>
      <c r="T37" s="23"/>
      <c r="U37" s="23"/>
      <c r="V37" s="23"/>
      <c r="W37" s="23"/>
      <c r="X37" s="23"/>
      <c r="Y37" s="23"/>
    </row>
    <row r="38" spans="1:25" x14ac:dyDescent="0.2">
      <c r="A38" s="8"/>
      <c r="B38" s="8"/>
      <c r="C38" s="21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</row>
    <row r="39" spans="1:25" x14ac:dyDescent="0.2">
      <c r="A39" s="8"/>
      <c r="B39" s="8"/>
      <c r="C39" s="29" t="s">
        <v>74</v>
      </c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">
      <c r="A40" s="8"/>
      <c r="B40" s="8"/>
      <c r="C40" s="21" t="s">
        <v>41</v>
      </c>
      <c r="D40" s="25" t="s">
        <v>76</v>
      </c>
      <c r="E40" s="23">
        <v>20</v>
      </c>
      <c r="F40" s="23">
        <v>12</v>
      </c>
      <c r="G40" s="23">
        <v>10</v>
      </c>
      <c r="H40" s="23">
        <v>2</v>
      </c>
      <c r="I40" s="23">
        <v>2</v>
      </c>
      <c r="J40" s="23">
        <v>2</v>
      </c>
      <c r="K40" s="23">
        <v>2</v>
      </c>
      <c r="L40" s="23">
        <v>1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3"/>
      <c r="S40" s="23"/>
      <c r="T40" s="23"/>
      <c r="U40" s="23"/>
      <c r="V40" s="23"/>
      <c r="W40" s="23"/>
      <c r="X40" s="23"/>
      <c r="Y40" s="23"/>
    </row>
    <row r="41" spans="1:25" x14ac:dyDescent="0.2">
      <c r="A41" s="8"/>
      <c r="B41" s="8"/>
      <c r="C41" s="21" t="s">
        <v>42</v>
      </c>
      <c r="D41" s="25" t="s">
        <v>17</v>
      </c>
      <c r="E41" s="23">
        <v>14</v>
      </c>
      <c r="F41" s="23">
        <v>14</v>
      </c>
      <c r="G41" s="23">
        <v>14</v>
      </c>
      <c r="H41" s="23">
        <v>14</v>
      </c>
      <c r="I41" s="23">
        <v>12</v>
      </c>
      <c r="J41" s="23">
        <v>11</v>
      </c>
      <c r="K41" s="23">
        <v>11</v>
      </c>
      <c r="L41" s="23">
        <v>11</v>
      </c>
      <c r="M41" s="23">
        <v>11</v>
      </c>
      <c r="N41" s="23">
        <v>11</v>
      </c>
      <c r="O41" s="23">
        <v>11</v>
      </c>
      <c r="P41" s="23">
        <v>9</v>
      </c>
      <c r="Q41" s="23">
        <v>9</v>
      </c>
      <c r="R41" s="23"/>
      <c r="S41" s="23"/>
      <c r="T41" s="23"/>
      <c r="U41" s="23"/>
      <c r="V41" s="23"/>
      <c r="W41" s="23"/>
      <c r="X41" s="23"/>
      <c r="Y41" s="24"/>
    </row>
    <row r="42" spans="1:25" x14ac:dyDescent="0.2">
      <c r="A42" s="8"/>
      <c r="B42" s="8"/>
      <c r="C42" s="21" t="s">
        <v>69</v>
      </c>
      <c r="D42" s="25" t="s">
        <v>18</v>
      </c>
      <c r="E42" s="23">
        <v>37.5</v>
      </c>
      <c r="F42" s="23">
        <v>37.5</v>
      </c>
      <c r="G42" s="23">
        <v>36.5</v>
      </c>
      <c r="H42" s="23">
        <v>34.5</v>
      </c>
      <c r="I42" s="23">
        <v>33.5</v>
      </c>
      <c r="J42" s="23">
        <v>32.5</v>
      </c>
      <c r="K42" s="23">
        <v>30.5</v>
      </c>
      <c r="L42" s="23">
        <v>28.5</v>
      </c>
      <c r="M42" s="23">
        <v>27.5</v>
      </c>
      <c r="N42" s="23">
        <v>26.5</v>
      </c>
      <c r="O42" s="23">
        <v>25.5</v>
      </c>
      <c r="P42" s="23">
        <v>24.5</v>
      </c>
      <c r="Q42" s="23">
        <v>24.5</v>
      </c>
      <c r="R42" s="23"/>
      <c r="S42" s="23"/>
      <c r="T42" s="23"/>
      <c r="U42" s="23"/>
      <c r="V42" s="23"/>
      <c r="W42" s="23"/>
      <c r="X42" s="23"/>
      <c r="Y42" s="24"/>
    </row>
    <row r="43" spans="1:25" x14ac:dyDescent="0.2">
      <c r="A43" s="8"/>
      <c r="B43" s="8"/>
      <c r="C43" s="21" t="s">
        <v>43</v>
      </c>
      <c r="D43" s="25" t="s">
        <v>17</v>
      </c>
      <c r="E43" s="23">
        <v>8</v>
      </c>
      <c r="F43" s="23">
        <v>8</v>
      </c>
      <c r="G43" s="23">
        <v>8</v>
      </c>
      <c r="H43" s="23">
        <v>8</v>
      </c>
      <c r="I43" s="23">
        <v>6</v>
      </c>
      <c r="J43" s="23">
        <v>3</v>
      </c>
      <c r="K43" s="23">
        <v>2</v>
      </c>
      <c r="L43" s="23">
        <v>2</v>
      </c>
      <c r="M43" s="23">
        <v>1</v>
      </c>
      <c r="N43" s="23">
        <v>1</v>
      </c>
      <c r="O43" s="23">
        <v>0</v>
      </c>
      <c r="P43" s="23">
        <v>0</v>
      </c>
      <c r="Q43" s="23">
        <v>0</v>
      </c>
      <c r="R43" s="23"/>
      <c r="S43" s="23"/>
      <c r="T43" s="23"/>
      <c r="U43" s="23"/>
      <c r="V43" s="23"/>
      <c r="W43" s="23"/>
      <c r="X43" s="23"/>
      <c r="Y43" s="24"/>
    </row>
    <row r="44" spans="1:25" x14ac:dyDescent="0.2">
      <c r="A44" s="8"/>
      <c r="B44" s="8"/>
      <c r="C44" s="21" t="s">
        <v>44</v>
      </c>
      <c r="D44" s="25" t="s">
        <v>19</v>
      </c>
      <c r="E44" s="23">
        <v>15</v>
      </c>
      <c r="F44" s="23">
        <v>15</v>
      </c>
      <c r="G44" s="23">
        <v>15</v>
      </c>
      <c r="H44" s="23">
        <v>15</v>
      </c>
      <c r="I44" s="23">
        <v>15</v>
      </c>
      <c r="J44" s="23">
        <v>15</v>
      </c>
      <c r="K44" s="23">
        <v>15</v>
      </c>
      <c r="L44" s="23">
        <v>15</v>
      </c>
      <c r="M44" s="23">
        <v>15</v>
      </c>
      <c r="N44" s="23">
        <v>13</v>
      </c>
      <c r="O44" s="23">
        <v>13</v>
      </c>
      <c r="P44" s="23">
        <v>13</v>
      </c>
      <c r="Q44" s="23">
        <v>13</v>
      </c>
      <c r="R44" s="23"/>
      <c r="S44" s="23"/>
      <c r="T44" s="23"/>
      <c r="U44" s="23"/>
      <c r="V44" s="23"/>
      <c r="W44" s="23"/>
      <c r="X44" s="23"/>
      <c r="Y44" s="24"/>
    </row>
    <row r="45" spans="1:25" x14ac:dyDescent="0.2">
      <c r="A45" s="8"/>
      <c r="B45" s="8"/>
      <c r="C45" s="21" t="s">
        <v>45</v>
      </c>
      <c r="D45" s="25" t="s">
        <v>70</v>
      </c>
      <c r="E45" s="23">
        <v>12</v>
      </c>
      <c r="F45" s="23">
        <v>12</v>
      </c>
      <c r="G45" s="23">
        <v>12</v>
      </c>
      <c r="H45" s="23">
        <v>12</v>
      </c>
      <c r="I45" s="23">
        <v>15</v>
      </c>
      <c r="J45" s="23">
        <v>12</v>
      </c>
      <c r="K45" s="23">
        <v>12</v>
      </c>
      <c r="L45" s="23">
        <v>12</v>
      </c>
      <c r="M45" s="23">
        <v>12</v>
      </c>
      <c r="N45" s="23">
        <v>12</v>
      </c>
      <c r="O45" s="23">
        <v>12</v>
      </c>
      <c r="P45" s="23">
        <v>12</v>
      </c>
      <c r="Q45" s="23">
        <v>12</v>
      </c>
      <c r="R45" s="23"/>
      <c r="S45" s="23"/>
      <c r="T45" s="23"/>
      <c r="U45" s="23"/>
      <c r="V45" s="23"/>
      <c r="W45" s="23"/>
      <c r="X45" s="23"/>
      <c r="Y45" s="24"/>
    </row>
    <row r="46" spans="1:25" x14ac:dyDescent="0.2">
      <c r="A46" s="8"/>
      <c r="B46" s="8"/>
      <c r="C46" s="21"/>
      <c r="D46" s="25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4"/>
    </row>
    <row r="47" spans="1:25" x14ac:dyDescent="0.2">
      <c r="A47" s="8"/>
      <c r="B47" s="8"/>
      <c r="C47" s="26" t="s">
        <v>47</v>
      </c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x14ac:dyDescent="0.2">
      <c r="A48" s="8"/>
      <c r="B48" s="8"/>
      <c r="C48" s="30" t="s">
        <v>48</v>
      </c>
      <c r="D48" s="25" t="s">
        <v>49</v>
      </c>
      <c r="E48" s="23">
        <v>120</v>
      </c>
      <c r="F48" s="23">
        <v>106</v>
      </c>
      <c r="G48" s="23">
        <v>104</v>
      </c>
      <c r="H48" s="23">
        <v>98</v>
      </c>
      <c r="I48" s="23">
        <v>90</v>
      </c>
      <c r="J48" s="23">
        <v>84</v>
      </c>
      <c r="K48" s="23">
        <v>74</v>
      </c>
      <c r="L48" s="23">
        <f>K48-10</f>
        <v>64</v>
      </c>
      <c r="M48" s="23">
        <v>54</v>
      </c>
      <c r="N48" s="23">
        <v>44</v>
      </c>
      <c r="O48" s="23">
        <f>44-8</f>
        <v>36</v>
      </c>
      <c r="P48" s="23">
        <v>31</v>
      </c>
      <c r="Q48" s="23">
        <v>31</v>
      </c>
      <c r="R48" s="23"/>
      <c r="S48" s="23"/>
      <c r="T48" s="23"/>
      <c r="U48" s="23"/>
      <c r="V48" s="23"/>
      <c r="W48" s="23"/>
      <c r="X48" s="23"/>
      <c r="Y48" s="23"/>
    </row>
    <row r="49" spans="1:25" x14ac:dyDescent="0.2">
      <c r="A49" s="8"/>
      <c r="B49" s="8"/>
      <c r="C49" s="21" t="s">
        <v>50</v>
      </c>
      <c r="D49" s="25" t="s">
        <v>51</v>
      </c>
      <c r="E49" s="23">
        <v>12</v>
      </c>
      <c r="F49" s="23">
        <v>12</v>
      </c>
      <c r="G49" s="23">
        <v>12</v>
      </c>
      <c r="H49" s="23">
        <v>12</v>
      </c>
      <c r="I49" s="23">
        <v>12</v>
      </c>
      <c r="J49" s="23">
        <v>12</v>
      </c>
      <c r="K49" s="23">
        <v>12</v>
      </c>
      <c r="L49" s="23">
        <v>12</v>
      </c>
      <c r="M49" s="23">
        <v>12</v>
      </c>
      <c r="N49" s="23">
        <v>12</v>
      </c>
      <c r="O49" s="23">
        <v>12</v>
      </c>
      <c r="P49" s="23">
        <v>8</v>
      </c>
      <c r="Q49" s="23">
        <v>8</v>
      </c>
      <c r="R49" s="23"/>
      <c r="S49" s="23"/>
      <c r="T49" s="23"/>
      <c r="U49" s="23"/>
      <c r="V49" s="23"/>
      <c r="W49" s="23"/>
      <c r="X49" s="23"/>
      <c r="Y49" s="23"/>
    </row>
    <row r="50" spans="1:25" x14ac:dyDescent="0.2">
      <c r="A50" s="8"/>
      <c r="B50" s="8"/>
      <c r="C50" s="21" t="s">
        <v>52</v>
      </c>
      <c r="D50" s="25" t="s">
        <v>23</v>
      </c>
      <c r="E50" s="23">
        <v>24</v>
      </c>
      <c r="F50" s="23">
        <v>24</v>
      </c>
      <c r="G50" s="23">
        <v>24</v>
      </c>
      <c r="H50" s="23">
        <v>24</v>
      </c>
      <c r="I50" s="23">
        <v>24</v>
      </c>
      <c r="J50" s="23">
        <v>24</v>
      </c>
      <c r="K50" s="23">
        <v>24</v>
      </c>
      <c r="L50" s="23">
        <v>24</v>
      </c>
      <c r="M50" s="23">
        <v>24</v>
      </c>
      <c r="N50" s="23">
        <v>24</v>
      </c>
      <c r="O50" s="23">
        <v>24</v>
      </c>
      <c r="P50" s="23">
        <v>24</v>
      </c>
      <c r="Q50" s="23">
        <v>24</v>
      </c>
      <c r="R50" s="23"/>
      <c r="S50" s="23"/>
      <c r="T50" s="23"/>
      <c r="U50" s="23"/>
      <c r="V50" s="23"/>
      <c r="W50" s="23"/>
      <c r="X50" s="23"/>
      <c r="Y50" s="24"/>
    </row>
    <row r="51" spans="1:25" x14ac:dyDescent="0.2">
      <c r="A51" s="8"/>
      <c r="B51" s="8"/>
      <c r="C51" s="21" t="s">
        <v>53</v>
      </c>
      <c r="D51" s="25" t="s">
        <v>54</v>
      </c>
      <c r="E51" s="23">
        <v>16</v>
      </c>
      <c r="F51" s="23">
        <v>10</v>
      </c>
      <c r="G51" s="23">
        <v>8</v>
      </c>
      <c r="H51" s="23">
        <v>7</v>
      </c>
      <c r="I51" s="23">
        <v>5</v>
      </c>
      <c r="J51" s="23">
        <v>5</v>
      </c>
      <c r="K51" s="23">
        <v>5</v>
      </c>
      <c r="L51" s="23">
        <v>4</v>
      </c>
      <c r="M51" s="23">
        <v>4</v>
      </c>
      <c r="N51" s="23">
        <v>4</v>
      </c>
      <c r="O51" s="23">
        <v>4</v>
      </c>
      <c r="P51" s="23">
        <v>4</v>
      </c>
      <c r="Q51" s="23">
        <v>4</v>
      </c>
      <c r="R51" s="23"/>
      <c r="S51" s="23"/>
      <c r="T51" s="23"/>
      <c r="U51" s="23"/>
      <c r="V51" s="23"/>
      <c r="W51" s="23"/>
      <c r="X51" s="23"/>
      <c r="Y51" s="24"/>
    </row>
    <row r="52" spans="1:25" ht="12.75" customHeight="1" x14ac:dyDescent="0.2">
      <c r="A52" s="8"/>
      <c r="B52" s="8"/>
      <c r="C52" s="21" t="s">
        <v>55</v>
      </c>
      <c r="D52" s="25" t="s">
        <v>56</v>
      </c>
      <c r="E52" s="23">
        <v>46</v>
      </c>
      <c r="F52" s="23">
        <v>38</v>
      </c>
      <c r="G52" s="23">
        <v>34</v>
      </c>
      <c r="H52" s="23">
        <v>26</v>
      </c>
      <c r="I52" s="23">
        <v>20</v>
      </c>
      <c r="J52" s="23">
        <v>16</v>
      </c>
      <c r="K52" s="23">
        <v>12</v>
      </c>
      <c r="L52" s="23">
        <v>12</v>
      </c>
      <c r="M52" s="23">
        <v>10</v>
      </c>
      <c r="N52" s="23">
        <v>8</v>
      </c>
      <c r="O52" s="23">
        <v>8</v>
      </c>
      <c r="P52" s="23">
        <v>8</v>
      </c>
      <c r="Q52" s="23">
        <v>8</v>
      </c>
      <c r="R52" s="23"/>
      <c r="S52" s="23"/>
      <c r="T52" s="23"/>
      <c r="U52" s="23"/>
      <c r="V52" s="23"/>
      <c r="W52" s="23"/>
      <c r="X52" s="23"/>
      <c r="Y52" s="24"/>
    </row>
    <row r="53" spans="1:25" x14ac:dyDescent="0.2">
      <c r="A53" s="8"/>
      <c r="B53" s="8"/>
      <c r="C53" s="30" t="s">
        <v>57</v>
      </c>
      <c r="D53" s="25" t="s">
        <v>58</v>
      </c>
      <c r="E53" s="23">
        <v>46</v>
      </c>
      <c r="F53" s="23">
        <v>46</v>
      </c>
      <c r="G53" s="23">
        <v>46</v>
      </c>
      <c r="H53" s="23">
        <v>46</v>
      </c>
      <c r="I53" s="23">
        <v>46</v>
      </c>
      <c r="J53" s="23">
        <v>46</v>
      </c>
      <c r="K53" s="23">
        <v>46</v>
      </c>
      <c r="L53" s="23">
        <v>46</v>
      </c>
      <c r="M53" s="23">
        <v>40</v>
      </c>
      <c r="N53" s="23">
        <v>30</v>
      </c>
      <c r="O53" s="23">
        <v>20</v>
      </c>
      <c r="P53" s="23">
        <v>12</v>
      </c>
      <c r="Q53" s="23">
        <v>12</v>
      </c>
      <c r="R53" s="23"/>
      <c r="S53" s="23"/>
      <c r="T53" s="23"/>
      <c r="U53" s="23"/>
      <c r="V53" s="23"/>
      <c r="W53" s="23"/>
      <c r="X53" s="23"/>
      <c r="Y53" s="23"/>
    </row>
    <row r="54" spans="1:25" x14ac:dyDescent="0.2">
      <c r="A54" s="8"/>
      <c r="B54" s="8"/>
      <c r="C54" s="21" t="s">
        <v>59</v>
      </c>
      <c r="D54" s="25" t="s">
        <v>25</v>
      </c>
      <c r="E54" s="23">
        <v>5</v>
      </c>
      <c r="F54" s="23">
        <v>5</v>
      </c>
      <c r="G54" s="23">
        <v>5</v>
      </c>
      <c r="H54" s="23">
        <v>5</v>
      </c>
      <c r="I54" s="23">
        <v>5</v>
      </c>
      <c r="J54" s="23">
        <v>5</v>
      </c>
      <c r="K54" s="23">
        <v>5</v>
      </c>
      <c r="L54" s="23">
        <v>5</v>
      </c>
      <c r="M54" s="23">
        <v>5</v>
      </c>
      <c r="N54" s="23">
        <v>4</v>
      </c>
      <c r="O54" s="23">
        <v>4</v>
      </c>
      <c r="P54" s="23">
        <v>3</v>
      </c>
      <c r="Q54" s="23">
        <v>3</v>
      </c>
      <c r="R54" s="23"/>
      <c r="S54" s="23"/>
      <c r="T54" s="23"/>
      <c r="U54" s="23"/>
      <c r="V54" s="23"/>
      <c r="W54" s="23"/>
      <c r="X54" s="23"/>
      <c r="Y54" s="24"/>
    </row>
    <row r="55" spans="1:25" x14ac:dyDescent="0.2">
      <c r="A55" s="8"/>
      <c r="B55" s="8"/>
      <c r="C55" s="21" t="s">
        <v>60</v>
      </c>
      <c r="D55" s="25" t="s">
        <v>61</v>
      </c>
      <c r="E55" s="23">
        <v>10</v>
      </c>
      <c r="F55" s="23">
        <v>10</v>
      </c>
      <c r="G55" s="23">
        <v>10</v>
      </c>
      <c r="H55" s="23">
        <v>10</v>
      </c>
      <c r="I55" s="23">
        <v>10</v>
      </c>
      <c r="J55" s="23">
        <v>10</v>
      </c>
      <c r="K55" s="23">
        <v>10</v>
      </c>
      <c r="L55" s="23">
        <v>10</v>
      </c>
      <c r="M55" s="23">
        <v>9</v>
      </c>
      <c r="N55" s="23">
        <v>9</v>
      </c>
      <c r="O55" s="23">
        <v>9</v>
      </c>
      <c r="P55" s="23">
        <v>8</v>
      </c>
      <c r="Q55" s="23">
        <v>8</v>
      </c>
      <c r="R55" s="23"/>
      <c r="S55" s="23"/>
      <c r="T55" s="23"/>
      <c r="U55" s="23"/>
      <c r="V55" s="23"/>
      <c r="W55" s="23"/>
      <c r="X55" s="23"/>
      <c r="Y55" s="24"/>
    </row>
    <row r="56" spans="1:25" x14ac:dyDescent="0.2">
      <c r="A56" s="8"/>
      <c r="B56" s="8"/>
      <c r="C56" s="21" t="s">
        <v>62</v>
      </c>
      <c r="D56" s="25" t="s">
        <v>18</v>
      </c>
      <c r="E56" s="23">
        <v>5</v>
      </c>
      <c r="F56" s="23">
        <v>5</v>
      </c>
      <c r="G56" s="23">
        <v>5</v>
      </c>
      <c r="H56" s="23">
        <v>5</v>
      </c>
      <c r="I56" s="23">
        <v>5</v>
      </c>
      <c r="J56" s="23">
        <v>5</v>
      </c>
      <c r="K56" s="23">
        <v>4</v>
      </c>
      <c r="L56" s="23">
        <v>4</v>
      </c>
      <c r="M56" s="23">
        <v>4</v>
      </c>
      <c r="N56" s="23">
        <v>4</v>
      </c>
      <c r="O56" s="23">
        <v>4</v>
      </c>
      <c r="P56" s="23">
        <v>4</v>
      </c>
      <c r="Q56" s="23">
        <v>4</v>
      </c>
      <c r="R56" s="23"/>
      <c r="S56" s="23"/>
      <c r="T56" s="23"/>
      <c r="U56" s="23"/>
      <c r="V56" s="23"/>
      <c r="W56" s="23"/>
      <c r="X56" s="23"/>
      <c r="Y56" s="24"/>
    </row>
    <row r="57" spans="1:25" x14ac:dyDescent="0.2">
      <c r="A57" s="8"/>
      <c r="B57" s="8"/>
      <c r="C57" s="21"/>
      <c r="D57" s="2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</row>
    <row r="58" spans="1:25" x14ac:dyDescent="0.2">
      <c r="A58" s="8"/>
      <c r="B58" s="8"/>
      <c r="C58" s="26" t="s">
        <v>63</v>
      </c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x14ac:dyDescent="0.2">
      <c r="A59" s="8"/>
      <c r="B59" s="8"/>
      <c r="C59" s="21" t="s">
        <v>64</v>
      </c>
      <c r="D59" s="25" t="s">
        <v>66</v>
      </c>
      <c r="E59" s="23">
        <v>16</v>
      </c>
      <c r="F59" s="23">
        <v>16</v>
      </c>
      <c r="G59" s="23">
        <v>16</v>
      </c>
      <c r="H59" s="23">
        <v>16</v>
      </c>
      <c r="I59" s="23">
        <v>16</v>
      </c>
      <c r="J59" s="23">
        <v>16</v>
      </c>
      <c r="K59" s="23">
        <v>16</v>
      </c>
      <c r="L59" s="23">
        <v>16</v>
      </c>
      <c r="M59" s="23">
        <v>16</v>
      </c>
      <c r="N59" s="23">
        <v>16</v>
      </c>
      <c r="O59" s="23">
        <v>16</v>
      </c>
      <c r="P59" s="23">
        <v>16</v>
      </c>
      <c r="Q59" s="23">
        <v>16</v>
      </c>
      <c r="R59" s="23"/>
      <c r="S59" s="23"/>
      <c r="T59" s="23"/>
      <c r="U59" s="23"/>
      <c r="V59" s="23"/>
      <c r="W59" s="23"/>
      <c r="X59" s="23"/>
      <c r="Y59" s="24"/>
    </row>
    <row r="60" spans="1:25" x14ac:dyDescent="0.2">
      <c r="A60" s="8"/>
      <c r="B60" s="8"/>
      <c r="C60" s="21" t="s">
        <v>65</v>
      </c>
      <c r="D60" s="25" t="s">
        <v>66</v>
      </c>
      <c r="E60" s="23">
        <v>8</v>
      </c>
      <c r="F60" s="23">
        <v>8</v>
      </c>
      <c r="G60" s="23">
        <v>8</v>
      </c>
      <c r="H60" s="23">
        <v>8</v>
      </c>
      <c r="I60" s="23">
        <v>8</v>
      </c>
      <c r="J60" s="23">
        <v>8</v>
      </c>
      <c r="K60" s="23">
        <v>8</v>
      </c>
      <c r="L60" s="23">
        <v>8</v>
      </c>
      <c r="M60" s="23">
        <v>8</v>
      </c>
      <c r="N60" s="23">
        <v>8</v>
      </c>
      <c r="O60" s="23">
        <v>8</v>
      </c>
      <c r="P60" s="23">
        <v>8</v>
      </c>
      <c r="Q60" s="23">
        <v>8</v>
      </c>
      <c r="R60" s="23"/>
      <c r="S60" s="23"/>
      <c r="T60" s="23"/>
      <c r="U60" s="23"/>
      <c r="V60" s="23"/>
      <c r="W60" s="23"/>
      <c r="X60" s="23"/>
      <c r="Y60" s="24"/>
    </row>
    <row r="61" spans="1:25" x14ac:dyDescent="0.2">
      <c r="A61" s="8"/>
      <c r="B61" s="8"/>
      <c r="C61" s="21"/>
      <c r="D61" s="2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</row>
    <row r="62" spans="1:25" x14ac:dyDescent="0.2">
      <c r="A62" s="8"/>
      <c r="B62" s="8"/>
      <c r="C62" s="26" t="s">
        <v>77</v>
      </c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x14ac:dyDescent="0.2">
      <c r="A63" s="8"/>
      <c r="B63" s="8"/>
      <c r="C63" s="21" t="s">
        <v>78</v>
      </c>
      <c r="D63" s="25" t="s">
        <v>19</v>
      </c>
      <c r="E63" s="23">
        <v>4</v>
      </c>
      <c r="F63" s="23">
        <v>3</v>
      </c>
      <c r="G63" s="23">
        <v>2</v>
      </c>
      <c r="H63" s="23">
        <v>2</v>
      </c>
      <c r="I63" s="23">
        <v>1.5</v>
      </c>
      <c r="J63" s="23">
        <v>1.5</v>
      </c>
      <c r="K63" s="23">
        <v>1.5</v>
      </c>
      <c r="L63" s="23">
        <v>1.5</v>
      </c>
      <c r="M63" s="23">
        <v>1.5</v>
      </c>
      <c r="N63" s="23">
        <v>1</v>
      </c>
      <c r="O63" s="23">
        <v>1</v>
      </c>
      <c r="P63" s="23">
        <v>1</v>
      </c>
      <c r="Q63" s="23">
        <v>1</v>
      </c>
      <c r="R63" s="23"/>
      <c r="S63" s="23"/>
      <c r="T63" s="23"/>
      <c r="U63" s="23"/>
      <c r="V63" s="23"/>
      <c r="W63" s="23"/>
      <c r="X63" s="23"/>
      <c r="Y63" s="24"/>
    </row>
    <row r="64" spans="1:25" x14ac:dyDescent="0.2">
      <c r="A64" s="8"/>
      <c r="B64" s="8"/>
      <c r="C64" s="21" t="s">
        <v>79</v>
      </c>
      <c r="D64" s="25" t="s">
        <v>83</v>
      </c>
      <c r="E64" s="23">
        <v>6</v>
      </c>
      <c r="F64" s="23">
        <v>5</v>
      </c>
      <c r="G64" s="23">
        <v>4</v>
      </c>
      <c r="H64" s="23">
        <v>3</v>
      </c>
      <c r="I64" s="23">
        <v>4</v>
      </c>
      <c r="J64" s="23">
        <v>8</v>
      </c>
      <c r="K64" s="23">
        <v>6.5</v>
      </c>
      <c r="L64" s="23">
        <v>5.5</v>
      </c>
      <c r="M64" s="23">
        <v>4.5</v>
      </c>
      <c r="N64" s="23">
        <v>4</v>
      </c>
      <c r="O64" s="23">
        <v>4</v>
      </c>
      <c r="P64" s="23">
        <v>4</v>
      </c>
      <c r="Q64" s="23">
        <v>4</v>
      </c>
      <c r="R64" s="23"/>
      <c r="S64" s="23"/>
      <c r="T64" s="23"/>
      <c r="U64" s="23"/>
      <c r="V64" s="23"/>
      <c r="W64" s="23"/>
      <c r="X64" s="23"/>
      <c r="Y64" s="24"/>
    </row>
    <row r="65" spans="1:30" x14ac:dyDescent="0.2">
      <c r="A65" s="8"/>
      <c r="B65" s="8"/>
      <c r="C65" s="17"/>
      <c r="D65" s="2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6"/>
    </row>
    <row r="66" spans="1:30" x14ac:dyDescent="0.2">
      <c r="A66" s="1"/>
      <c r="B66" s="1"/>
      <c r="D66" s="3" t="s">
        <v>1</v>
      </c>
      <c r="E66" s="5">
        <f>SUM(E5:E64)</f>
        <v>742.5</v>
      </c>
      <c r="F66" s="5">
        <f t="shared" ref="F66:Y66" si="0">SUM(F5:F64)</f>
        <v>693.5</v>
      </c>
      <c r="G66" s="5">
        <f t="shared" si="0"/>
        <v>667.5</v>
      </c>
      <c r="H66" s="5">
        <f t="shared" si="0"/>
        <v>589.5</v>
      </c>
      <c r="I66" s="5">
        <f t="shared" si="0"/>
        <v>585</v>
      </c>
      <c r="J66" s="5">
        <f t="shared" si="0"/>
        <v>554</v>
      </c>
      <c r="K66" s="5">
        <f t="shared" si="0"/>
        <v>528</v>
      </c>
      <c r="L66" s="5">
        <f t="shared" si="0"/>
        <v>501.5</v>
      </c>
      <c r="M66" s="5">
        <f t="shared" si="0"/>
        <v>460.5</v>
      </c>
      <c r="N66" s="5">
        <f t="shared" si="0"/>
        <v>432</v>
      </c>
      <c r="O66" s="5">
        <f t="shared" si="0"/>
        <v>392.5</v>
      </c>
      <c r="P66" s="5">
        <f t="shared" si="0"/>
        <v>366</v>
      </c>
      <c r="Q66" s="5">
        <f t="shared" si="0"/>
        <v>344</v>
      </c>
    </row>
    <row r="67" spans="1:30" x14ac:dyDescent="0.2">
      <c r="A67" s="1"/>
      <c r="B67" s="1"/>
      <c r="D67" s="32" t="s">
        <v>91</v>
      </c>
      <c r="E67" s="35">
        <f>ROUNDUP(E66/20, 0)</f>
        <v>38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30" x14ac:dyDescent="0.2">
      <c r="A68" s="1"/>
      <c r="B68" s="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30" x14ac:dyDescent="0.2">
      <c r="A69" s="1"/>
      <c r="B69" s="1"/>
      <c r="D69" s="3" t="s">
        <v>2</v>
      </c>
      <c r="F69" s="18">
        <v>41184</v>
      </c>
      <c r="G69" s="18">
        <v>41185</v>
      </c>
      <c r="H69" s="18">
        <v>41186</v>
      </c>
      <c r="I69" s="18">
        <v>41187</v>
      </c>
      <c r="J69" s="18">
        <v>41191</v>
      </c>
      <c r="K69" s="18">
        <v>41192</v>
      </c>
      <c r="L69" s="18">
        <v>41193</v>
      </c>
      <c r="M69" s="18">
        <v>41194</v>
      </c>
      <c r="N69" s="18">
        <v>41197</v>
      </c>
      <c r="O69" s="18">
        <v>41198</v>
      </c>
      <c r="P69" s="18">
        <v>41199</v>
      </c>
      <c r="Q69" s="18">
        <v>41200</v>
      </c>
      <c r="R69" s="18">
        <v>41201</v>
      </c>
      <c r="S69" s="18">
        <v>41204</v>
      </c>
      <c r="T69" s="18">
        <v>41205</v>
      </c>
      <c r="U69" s="18">
        <v>41206</v>
      </c>
      <c r="V69" s="18">
        <v>41207</v>
      </c>
      <c r="W69" s="18">
        <v>41208</v>
      </c>
      <c r="X69" s="18">
        <v>41211</v>
      </c>
      <c r="Y69" s="18">
        <v>41212</v>
      </c>
    </row>
    <row r="70" spans="1:30" x14ac:dyDescent="0.2">
      <c r="A70" s="1"/>
      <c r="B70" s="1"/>
      <c r="D70" s="4" t="s">
        <v>0</v>
      </c>
      <c r="E70" s="6">
        <v>0</v>
      </c>
      <c r="F70" s="11">
        <v>1</v>
      </c>
      <c r="G70" s="6">
        <v>2</v>
      </c>
      <c r="H70" s="11">
        <v>3</v>
      </c>
      <c r="I70" s="6">
        <v>4</v>
      </c>
      <c r="J70" s="11">
        <v>5</v>
      </c>
      <c r="K70" s="6">
        <v>6</v>
      </c>
      <c r="L70" s="11">
        <v>7</v>
      </c>
      <c r="M70" s="6">
        <v>8</v>
      </c>
      <c r="N70" s="11">
        <v>9</v>
      </c>
      <c r="O70" s="6">
        <v>10</v>
      </c>
      <c r="P70" s="11">
        <v>11</v>
      </c>
      <c r="Q70" s="6">
        <v>12</v>
      </c>
      <c r="R70" s="11">
        <v>13</v>
      </c>
      <c r="S70" s="6">
        <v>14</v>
      </c>
      <c r="T70" s="11">
        <v>15</v>
      </c>
      <c r="U70" s="6">
        <v>16</v>
      </c>
      <c r="V70" s="11">
        <v>17</v>
      </c>
      <c r="W70" s="6">
        <v>18</v>
      </c>
      <c r="X70" s="11">
        <v>19</v>
      </c>
      <c r="Y70" s="6">
        <v>20</v>
      </c>
    </row>
    <row r="71" spans="1:30" s="34" customFormat="1" x14ac:dyDescent="0.2">
      <c r="A71" s="33"/>
      <c r="B71" s="33"/>
      <c r="D71" s="32" t="s">
        <v>86</v>
      </c>
      <c r="E71" s="35">
        <f>E66</f>
        <v>742.5</v>
      </c>
      <c r="F71" s="36">
        <f t="shared" ref="F71:Y71" si="1">IF(F66=0,NA(),F66)</f>
        <v>693.5</v>
      </c>
      <c r="G71" s="36">
        <f t="shared" si="1"/>
        <v>667.5</v>
      </c>
      <c r="H71" s="36">
        <f t="shared" si="1"/>
        <v>589.5</v>
      </c>
      <c r="I71" s="36">
        <f t="shared" si="1"/>
        <v>585</v>
      </c>
      <c r="J71" s="36">
        <f t="shared" si="1"/>
        <v>554</v>
      </c>
      <c r="K71" s="36">
        <f t="shared" si="1"/>
        <v>528</v>
      </c>
      <c r="L71" s="36">
        <f t="shared" si="1"/>
        <v>501.5</v>
      </c>
      <c r="M71" s="36">
        <f t="shared" si="1"/>
        <v>460.5</v>
      </c>
      <c r="N71" s="36">
        <f t="shared" si="1"/>
        <v>432</v>
      </c>
      <c r="O71" s="36">
        <f t="shared" si="1"/>
        <v>392.5</v>
      </c>
      <c r="P71" s="36">
        <f t="shared" si="1"/>
        <v>366</v>
      </c>
      <c r="Q71" s="36">
        <f t="shared" si="1"/>
        <v>344</v>
      </c>
      <c r="R71" s="36" t="e">
        <f t="shared" si="1"/>
        <v>#N/A</v>
      </c>
      <c r="S71" s="36" t="e">
        <f t="shared" si="1"/>
        <v>#N/A</v>
      </c>
      <c r="T71" s="36" t="e">
        <f t="shared" si="1"/>
        <v>#N/A</v>
      </c>
      <c r="U71" s="36" t="e">
        <f t="shared" si="1"/>
        <v>#N/A</v>
      </c>
      <c r="V71" s="36" t="e">
        <f t="shared" si="1"/>
        <v>#N/A</v>
      </c>
      <c r="W71" s="36" t="e">
        <f t="shared" si="1"/>
        <v>#N/A</v>
      </c>
      <c r="X71" s="36" t="e">
        <f t="shared" si="1"/>
        <v>#N/A</v>
      </c>
      <c r="Y71" s="36" t="e">
        <f t="shared" si="1"/>
        <v>#N/A</v>
      </c>
    </row>
    <row r="72" spans="1:30" s="34" customFormat="1" ht="13.5" thickBot="1" x14ac:dyDescent="0.25">
      <c r="A72" s="33"/>
      <c r="B72" s="33"/>
      <c r="D72" s="32" t="s">
        <v>88</v>
      </c>
      <c r="E72" s="35" t="e">
        <f>NA()</f>
        <v>#N/A</v>
      </c>
      <c r="F72" s="36" t="e">
        <f>NA()</f>
        <v>#N/A</v>
      </c>
      <c r="G72" s="36" t="e">
        <f>NA()</f>
        <v>#N/A</v>
      </c>
      <c r="H72" s="36">
        <f t="shared" ref="H72:Y72" si="2">IF(ISNA(H$71),G$72,ROUND((E$71-H$71)/3, 0))</f>
        <v>51</v>
      </c>
      <c r="I72" s="36">
        <f t="shared" si="2"/>
        <v>36</v>
      </c>
      <c r="J72" s="36">
        <f t="shared" si="2"/>
        <v>38</v>
      </c>
      <c r="K72" s="36">
        <f t="shared" si="2"/>
        <v>21</v>
      </c>
      <c r="L72" s="36">
        <f t="shared" si="2"/>
        <v>28</v>
      </c>
      <c r="M72" s="36">
        <f t="shared" si="2"/>
        <v>31</v>
      </c>
      <c r="N72" s="36">
        <f t="shared" si="2"/>
        <v>32</v>
      </c>
      <c r="O72" s="36">
        <f t="shared" si="2"/>
        <v>36</v>
      </c>
      <c r="P72" s="36">
        <f t="shared" si="2"/>
        <v>32</v>
      </c>
      <c r="Q72" s="36">
        <f t="shared" si="2"/>
        <v>29</v>
      </c>
      <c r="R72" s="36">
        <f t="shared" si="2"/>
        <v>29</v>
      </c>
      <c r="S72" s="36">
        <f t="shared" si="2"/>
        <v>29</v>
      </c>
      <c r="T72" s="36">
        <f t="shared" si="2"/>
        <v>29</v>
      </c>
      <c r="U72" s="36">
        <f t="shared" si="2"/>
        <v>29</v>
      </c>
      <c r="V72" s="36">
        <f t="shared" si="2"/>
        <v>29</v>
      </c>
      <c r="W72" s="36">
        <f t="shared" si="2"/>
        <v>29</v>
      </c>
      <c r="X72" s="36">
        <f t="shared" si="2"/>
        <v>29</v>
      </c>
      <c r="Y72" s="36">
        <f t="shared" si="2"/>
        <v>29</v>
      </c>
    </row>
    <row r="73" spans="1:30" s="34" customFormat="1" ht="13.5" thickBot="1" x14ac:dyDescent="0.25">
      <c r="A73" s="33"/>
      <c r="B73" s="33"/>
      <c r="D73" s="32" t="s">
        <v>87</v>
      </c>
      <c r="E73" s="36">
        <f>E66</f>
        <v>742.5</v>
      </c>
      <c r="F73" s="36" t="e">
        <f t="shared" ref="F73:Y73" si="3">IF(ISNA(F$71),IF(ISNA(E$73),E$71-E$72,E$73-E$72),NA())</f>
        <v>#N/A</v>
      </c>
      <c r="G73" s="36" t="e">
        <f t="shared" si="3"/>
        <v>#N/A</v>
      </c>
      <c r="H73" s="36" t="e">
        <f t="shared" si="3"/>
        <v>#N/A</v>
      </c>
      <c r="I73" s="36" t="e">
        <f t="shared" si="3"/>
        <v>#N/A</v>
      </c>
      <c r="J73" s="36" t="e">
        <f t="shared" si="3"/>
        <v>#N/A</v>
      </c>
      <c r="K73" s="36" t="e">
        <f t="shared" si="3"/>
        <v>#N/A</v>
      </c>
      <c r="L73" s="36" t="e">
        <f t="shared" si="3"/>
        <v>#N/A</v>
      </c>
      <c r="M73" s="36" t="e">
        <f t="shared" si="3"/>
        <v>#N/A</v>
      </c>
      <c r="N73" s="36" t="e">
        <f t="shared" si="3"/>
        <v>#N/A</v>
      </c>
      <c r="O73" s="36" t="e">
        <f t="shared" si="3"/>
        <v>#N/A</v>
      </c>
      <c r="P73" s="36" t="e">
        <f t="shared" si="3"/>
        <v>#N/A</v>
      </c>
      <c r="Q73" s="36" t="e">
        <f t="shared" si="3"/>
        <v>#N/A</v>
      </c>
      <c r="R73" s="36">
        <f t="shared" si="3"/>
        <v>315</v>
      </c>
      <c r="S73" s="36">
        <f t="shared" si="3"/>
        <v>286</v>
      </c>
      <c r="T73" s="36">
        <f t="shared" si="3"/>
        <v>257</v>
      </c>
      <c r="U73" s="36">
        <f t="shared" si="3"/>
        <v>228</v>
      </c>
      <c r="V73" s="36">
        <f t="shared" si="3"/>
        <v>199</v>
      </c>
      <c r="W73" s="36">
        <f t="shared" si="3"/>
        <v>170</v>
      </c>
      <c r="X73" s="36">
        <f t="shared" si="3"/>
        <v>141</v>
      </c>
      <c r="Y73" s="41">
        <f t="shared" si="3"/>
        <v>112</v>
      </c>
      <c r="Z73" s="42" t="s">
        <v>90</v>
      </c>
      <c r="AA73" s="43"/>
      <c r="AB73" s="43"/>
      <c r="AC73" s="43"/>
      <c r="AD73" s="44"/>
    </row>
    <row r="74" spans="1:30" s="34" customFormat="1" x14ac:dyDescent="0.2">
      <c r="A74" s="33"/>
      <c r="B74" s="33"/>
      <c r="D74" s="32" t="s">
        <v>89</v>
      </c>
      <c r="E74" s="35">
        <f>E66</f>
        <v>742.5</v>
      </c>
      <c r="F74" s="36">
        <f t="shared" ref="F74:Y74" si="4">IF((E$74-$E$67)&gt;0,E$74-$E$67,0)</f>
        <v>704.5</v>
      </c>
      <c r="G74" s="36">
        <f t="shared" si="4"/>
        <v>666.5</v>
      </c>
      <c r="H74" s="36">
        <f t="shared" si="4"/>
        <v>628.5</v>
      </c>
      <c r="I74" s="36">
        <f t="shared" si="4"/>
        <v>590.5</v>
      </c>
      <c r="J74" s="36">
        <f t="shared" si="4"/>
        <v>552.5</v>
      </c>
      <c r="K74" s="36">
        <f t="shared" si="4"/>
        <v>514.5</v>
      </c>
      <c r="L74" s="36">
        <f t="shared" si="4"/>
        <v>476.5</v>
      </c>
      <c r="M74" s="36">
        <f t="shared" si="4"/>
        <v>438.5</v>
      </c>
      <c r="N74" s="36">
        <f t="shared" si="4"/>
        <v>400.5</v>
      </c>
      <c r="O74" s="36">
        <f t="shared" si="4"/>
        <v>362.5</v>
      </c>
      <c r="P74" s="36">
        <f t="shared" si="4"/>
        <v>324.5</v>
      </c>
      <c r="Q74" s="36">
        <f t="shared" si="4"/>
        <v>286.5</v>
      </c>
      <c r="R74" s="36">
        <f t="shared" si="4"/>
        <v>248.5</v>
      </c>
      <c r="S74" s="36">
        <f t="shared" si="4"/>
        <v>210.5</v>
      </c>
      <c r="T74" s="36">
        <f t="shared" si="4"/>
        <v>172.5</v>
      </c>
      <c r="U74" s="36">
        <f t="shared" si="4"/>
        <v>134.5</v>
      </c>
      <c r="V74" s="36">
        <f t="shared" si="4"/>
        <v>96.5</v>
      </c>
      <c r="W74" s="36">
        <f t="shared" si="4"/>
        <v>58.5</v>
      </c>
      <c r="X74" s="36">
        <f t="shared" si="4"/>
        <v>20.5</v>
      </c>
      <c r="Y74" s="36">
        <f t="shared" si="4"/>
        <v>0</v>
      </c>
    </row>
    <row r="75" spans="1:30" x14ac:dyDescent="0.2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30" x14ac:dyDescent="0.2">
      <c r="D76" s="37"/>
      <c r="E76" s="38" t="str">
        <f>IF($E$67&gt;$Y$72,"WARNING: Team Under Performing!","Team Performing Well")</f>
        <v>WARNING: Team Under Performing!</v>
      </c>
      <c r="F76" s="39"/>
      <c r="G76" s="39"/>
      <c r="H76" s="39"/>
      <c r="I76" s="4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</sheetData>
  <mergeCells count="6">
    <mergeCell ref="E1:E4"/>
    <mergeCell ref="F1:Y1"/>
    <mergeCell ref="F2:J2"/>
    <mergeCell ref="K2:O2"/>
    <mergeCell ref="P2:T2"/>
    <mergeCell ref="U2:Y2"/>
  </mergeCells>
  <phoneticPr fontId="4" type="noConversion"/>
  <conditionalFormatting sqref="E76:I76">
    <cfRule type="expression" dxfId="0" priority="1">
      <formula>IF($E$67&gt;$Y$72,TRUE, FALSE)</formula>
    </cfRule>
  </conditionalFormatting>
  <printOptions horizontalCentered="1"/>
  <pageMargins left="0" right="0" top="0.21" bottom="0.2" header="0.17" footer="0.16"/>
  <pageSetup paperSize="5" scale="69" fitToHeight="2" orientation="landscape" r:id="rId1"/>
  <headerFooter alignWithMargins="0"/>
  <rowBreaks count="1" manualBreakCount="1">
    <brk id="68" max="2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88FE39A0EA5F42852E658DE061CC10" ma:contentTypeVersion="0" ma:contentTypeDescription="Create a new document." ma:contentTypeScope="" ma:versionID="477e002890b9b18779fb742d23197a3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3BBA8B4-B768-4AD2-8CFF-94F1AFE6E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898AEE8-F55E-4D32-B862-7C8553188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A51BC-718D-4734-9245-4F880B6E9FDC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I2</vt:lpstr>
      <vt:lpstr>'I2'!Print_Area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Aguanno</dc:creator>
  <cp:lastModifiedBy>Kevin Aguanno</cp:lastModifiedBy>
  <cp:lastPrinted>2012-10-18T14:14:34Z</cp:lastPrinted>
  <dcterms:created xsi:type="dcterms:W3CDTF">2012-05-28T19:12:12Z</dcterms:created>
  <dcterms:modified xsi:type="dcterms:W3CDTF">2014-08-22T20:05:59Z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0x010100EF7CC64F19CF85448B52A8ED2A6AB6EF</vt:lpwstr>
  </property>
</Properties>
</file>